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G:\My Drive\Financial Planning\Planning Tools\Cash Flow and Debt Management\"/>
    </mc:Choice>
  </mc:AlternateContent>
  <xr:revisionPtr revIDLastSave="0" documentId="13_ncr:1_{41F130EB-BA62-4DA5-8B9D-D6018A9D385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MONTHLY CASH FLOW" sheetId="1" r:id="rId1"/>
    <sheet name="RUNNING CASH FLOW" sheetId="5" r:id="rId2"/>
    <sheet name="Paystub Calculator" sheetId="2" r:id="rId3"/>
    <sheet name="CASH FLOW-Detail" sheetId="3" state="hidden" r:id="rId4"/>
  </sheets>
  <calcPr calcId="191029"/>
</workbook>
</file>

<file path=xl/calcChain.xml><?xml version="1.0" encoding="utf-8"?>
<calcChain xmlns="http://schemas.openxmlformats.org/spreadsheetml/2006/main">
  <c r="E16" i="5" l="1"/>
  <c r="D10" i="5"/>
  <c r="D16" i="5" s="1"/>
  <c r="E45" i="1"/>
  <c r="E42" i="1"/>
  <c r="F42" i="1"/>
  <c r="E55" i="1"/>
  <c r="J32" i="2"/>
  <c r="D32" i="2"/>
  <c r="J24" i="2"/>
  <c r="D24" i="2"/>
  <c r="J16" i="2"/>
  <c r="J34" i="2" s="1"/>
  <c r="J38" i="2" s="1"/>
  <c r="J39" i="2" s="1"/>
  <c r="D16" i="2"/>
  <c r="D34" i="2" s="1"/>
  <c r="D38" i="2" s="1"/>
  <c r="D39" i="2" s="1"/>
  <c r="F54" i="1"/>
  <c r="F53" i="1"/>
  <c r="F52" i="1"/>
  <c r="F51" i="1"/>
  <c r="F50" i="1"/>
  <c r="F49" i="1"/>
  <c r="F48" i="1"/>
  <c r="F47" i="1"/>
  <c r="F46" i="1"/>
  <c r="F45" i="1"/>
  <c r="F44" i="1"/>
  <c r="F43" i="1"/>
  <c r="F41" i="1"/>
  <c r="F40" i="1"/>
  <c r="E37" i="1"/>
  <c r="F36" i="1"/>
  <c r="F35" i="1"/>
  <c r="F34" i="1"/>
  <c r="F33" i="1"/>
  <c r="F32" i="1"/>
  <c r="F31" i="1"/>
  <c r="E26" i="1"/>
  <c r="F25" i="1"/>
  <c r="F24" i="1"/>
  <c r="F23" i="1"/>
  <c r="F22" i="1"/>
  <c r="F21" i="1"/>
  <c r="F18" i="1"/>
  <c r="E15" i="1"/>
  <c r="E28" i="1" s="1"/>
  <c r="F13" i="1"/>
  <c r="F12" i="1"/>
  <c r="F11" i="1"/>
  <c r="F10" i="1"/>
  <c r="F9" i="1"/>
  <c r="F8" i="1"/>
  <c r="E10" i="5" l="1"/>
  <c r="F10" i="5" s="1"/>
  <c r="C7" i="5"/>
  <c r="F37" i="1"/>
  <c r="F15" i="1"/>
  <c r="F26" i="1"/>
  <c r="F55" i="1"/>
  <c r="C6" i="5"/>
  <c r="F28" i="1"/>
  <c r="E58" i="1"/>
  <c r="D13" i="5" l="1"/>
  <c r="AC13" i="5"/>
  <c r="AG13" i="5"/>
  <c r="AK13" i="5"/>
  <c r="V13" i="5"/>
  <c r="H13" i="5"/>
  <c r="L13" i="5"/>
  <c r="P13" i="5"/>
  <c r="E13" i="5"/>
  <c r="Q13" i="5"/>
  <c r="AJ13" i="5"/>
  <c r="U13" i="5"/>
  <c r="K13" i="5"/>
  <c r="Z13" i="5"/>
  <c r="AD13" i="5"/>
  <c r="AH13" i="5"/>
  <c r="AL13" i="5"/>
  <c r="S13" i="5"/>
  <c r="W13" i="5"/>
  <c r="I13" i="5"/>
  <c r="M13" i="5"/>
  <c r="AA13" i="5"/>
  <c r="AE13" i="5"/>
  <c r="AI13" i="5"/>
  <c r="AM13" i="5"/>
  <c r="T13" i="5"/>
  <c r="X13" i="5"/>
  <c r="F13" i="5"/>
  <c r="J13" i="5"/>
  <c r="N13" i="5"/>
  <c r="R13" i="5"/>
  <c r="AB13" i="5"/>
  <c r="AB14" i="5" s="1"/>
  <c r="AF13" i="5"/>
  <c r="Y13" i="5"/>
  <c r="G13" i="5"/>
  <c r="O13" i="5"/>
  <c r="D12" i="5"/>
  <c r="AA12" i="5"/>
  <c r="AA14" i="5" s="1"/>
  <c r="AE12" i="5"/>
  <c r="AE14" i="5" s="1"/>
  <c r="AI12" i="5"/>
  <c r="AI14" i="5" s="1"/>
  <c r="AM12" i="5"/>
  <c r="AM14" i="5" s="1"/>
  <c r="U12" i="5"/>
  <c r="Y12" i="5"/>
  <c r="Y14" i="5" s="1"/>
  <c r="I12" i="5"/>
  <c r="I14" i="5" s="1"/>
  <c r="M12" i="5"/>
  <c r="M14" i="5" s="1"/>
  <c r="Q12" i="5"/>
  <c r="Q14" i="5" s="1"/>
  <c r="R12" i="5"/>
  <c r="P12" i="5"/>
  <c r="P14" i="5" s="1"/>
  <c r="E12" i="5"/>
  <c r="E14" i="5" s="1"/>
  <c r="E17" i="5" s="1"/>
  <c r="AB12" i="5"/>
  <c r="AF12" i="5"/>
  <c r="AJ12" i="5"/>
  <c r="V12" i="5"/>
  <c r="V14" i="5" s="1"/>
  <c r="F12" i="5"/>
  <c r="J12" i="5"/>
  <c r="N12" i="5"/>
  <c r="N14" i="5" s="1"/>
  <c r="L12" i="5"/>
  <c r="L14" i="5" s="1"/>
  <c r="AC12" i="5"/>
  <c r="AC14" i="5" s="1"/>
  <c r="AG12" i="5"/>
  <c r="AG14" i="5" s="1"/>
  <c r="AK12" i="5"/>
  <c r="AK14" i="5" s="1"/>
  <c r="S12" i="5"/>
  <c r="S14" i="5" s="1"/>
  <c r="W12" i="5"/>
  <c r="W14" i="5" s="1"/>
  <c r="G12" i="5"/>
  <c r="G14" i="5" s="1"/>
  <c r="K12" i="5"/>
  <c r="K14" i="5" s="1"/>
  <c r="O12" i="5"/>
  <c r="Z12" i="5"/>
  <c r="Z14" i="5" s="1"/>
  <c r="AD12" i="5"/>
  <c r="AD14" i="5" s="1"/>
  <c r="AH12" i="5"/>
  <c r="AH14" i="5" s="1"/>
  <c r="AL12" i="5"/>
  <c r="AL14" i="5" s="1"/>
  <c r="T12" i="5"/>
  <c r="X12" i="5"/>
  <c r="H12" i="5"/>
  <c r="H14" i="5" s="1"/>
  <c r="F16" i="5"/>
  <c r="F58" i="1"/>
  <c r="D14" i="5"/>
  <c r="D17" i="5" s="1"/>
  <c r="R14" i="5" l="1"/>
  <c r="X14" i="5"/>
  <c r="AJ14" i="5"/>
  <c r="F14" i="5"/>
  <c r="F17" i="5" s="1"/>
  <c r="U14" i="5"/>
  <c r="T14" i="5"/>
  <c r="O14" i="5"/>
  <c r="AF14" i="5"/>
  <c r="J14" i="5"/>
  <c r="G10" i="5"/>
  <c r="G16" i="5" l="1"/>
  <c r="G17" i="5" s="1"/>
  <c r="H10" i="5" l="1"/>
  <c r="H16" i="5" l="1"/>
  <c r="H17" i="5" s="1"/>
  <c r="I10" i="5" l="1"/>
  <c r="I16" i="5" l="1"/>
  <c r="I17" i="5" s="1"/>
  <c r="J10" i="5" l="1"/>
  <c r="J16" i="5" l="1"/>
  <c r="J17" i="5" s="1"/>
  <c r="K10" i="5" l="1"/>
  <c r="K16" i="5" l="1"/>
  <c r="K17" i="5" s="1"/>
  <c r="L10" i="5" l="1"/>
  <c r="L16" i="5" l="1"/>
  <c r="L17" i="5" s="1"/>
  <c r="M10" i="5" l="1"/>
  <c r="M16" i="5" l="1"/>
  <c r="M17" i="5" s="1"/>
  <c r="N10" i="5" l="1"/>
  <c r="N16" i="5" l="1"/>
  <c r="N17" i="5" s="1"/>
  <c r="O10" i="5" l="1"/>
  <c r="P10" i="5" l="1"/>
  <c r="O16" i="5"/>
  <c r="O17" i="5" s="1"/>
  <c r="P16" i="5" l="1"/>
  <c r="P17" i="5" s="1"/>
  <c r="Q10" i="5" l="1"/>
  <c r="Q16" i="5" l="1"/>
  <c r="Q17" i="5" s="1"/>
  <c r="R10" i="5" l="1"/>
  <c r="R16" i="5" l="1"/>
  <c r="R17" i="5" s="1"/>
  <c r="S10" i="5" l="1"/>
  <c r="S16" i="5" l="1"/>
  <c r="S17" i="5" s="1"/>
  <c r="T10" i="5" l="1"/>
  <c r="T16" i="5" l="1"/>
  <c r="T17" i="5" s="1"/>
  <c r="U10" i="5" l="1"/>
  <c r="U16" i="5" l="1"/>
  <c r="U17" i="5" s="1"/>
  <c r="V10" i="5" l="1"/>
  <c r="V16" i="5" l="1"/>
  <c r="V17" i="5" s="1"/>
  <c r="W10" i="5" l="1"/>
  <c r="W16" i="5" l="1"/>
  <c r="W17" i="5" s="1"/>
  <c r="X10" i="5" l="1"/>
  <c r="X16" i="5" l="1"/>
  <c r="X17" i="5" s="1"/>
  <c r="Y10" i="5" l="1"/>
  <c r="Y16" i="5" l="1"/>
  <c r="Y17" i="5" s="1"/>
  <c r="Z10" i="5" l="1"/>
  <c r="Z16" i="5" l="1"/>
  <c r="Z17" i="5" s="1"/>
  <c r="AA10" i="5" l="1"/>
  <c r="AA16" i="5" l="1"/>
  <c r="AA17" i="5" s="1"/>
  <c r="AB10" i="5" l="1"/>
  <c r="AB16" i="5" l="1"/>
  <c r="AB17" i="5" s="1"/>
  <c r="AC10" i="5" l="1"/>
  <c r="AC16" i="5" l="1"/>
  <c r="AC17" i="5" s="1"/>
  <c r="AD10" i="5" l="1"/>
  <c r="AD16" i="5" l="1"/>
  <c r="AD17" i="5" s="1"/>
  <c r="AE10" i="5" l="1"/>
  <c r="AE16" i="5" l="1"/>
  <c r="AE17" i="5" s="1"/>
  <c r="AF10" i="5" l="1"/>
  <c r="AF16" i="5" l="1"/>
  <c r="AF17" i="5" s="1"/>
  <c r="AG10" i="5" l="1"/>
  <c r="AG16" i="5" l="1"/>
  <c r="AG17" i="5" s="1"/>
  <c r="AH10" i="5" l="1"/>
  <c r="AH16" i="5" l="1"/>
  <c r="AH17" i="5" s="1"/>
  <c r="AI10" i="5" l="1"/>
  <c r="AI16" i="5" l="1"/>
  <c r="AI17" i="5" s="1"/>
  <c r="AJ10" i="5" l="1"/>
  <c r="AJ16" i="5" l="1"/>
  <c r="AJ17" i="5" s="1"/>
  <c r="AK10" i="5" l="1"/>
  <c r="AK16" i="5" l="1"/>
  <c r="AK17" i="5" s="1"/>
  <c r="AL10" i="5" l="1"/>
  <c r="AL16" i="5" l="1"/>
  <c r="AL17" i="5" s="1"/>
  <c r="AM10" i="5" l="1"/>
  <c r="AM16" i="5" s="1"/>
  <c r="AM17" i="5" s="1"/>
</calcChain>
</file>

<file path=xl/sharedStrings.xml><?xml version="1.0" encoding="utf-8"?>
<sst xmlns="http://schemas.openxmlformats.org/spreadsheetml/2006/main" count="547" uniqueCount="263">
  <si>
    <t>Monthly Cash Flow Planning</t>
  </si>
  <si>
    <t>Current</t>
  </si>
  <si>
    <t>Recommended</t>
  </si>
  <si>
    <t>MONTHLY NET INCOME</t>
  </si>
  <si>
    <t>See "Paystub Calculator" tab for help calculating monthly net income</t>
  </si>
  <si>
    <t>Rent Income</t>
  </si>
  <si>
    <t>Other Income (Interest, Dividends, etc.)</t>
  </si>
  <si>
    <t>TOTAL INCOME</t>
  </si>
  <si>
    <t>TAXES</t>
  </si>
  <si>
    <t>Quarterly Estimated Payments (Monthly)</t>
  </si>
  <si>
    <t>Extra tax payments in addition to paycheck deductions (if any)</t>
  </si>
  <si>
    <t>SAVINGS</t>
  </si>
  <si>
    <t>Additional Retirement Contributions</t>
  </si>
  <si>
    <t>IRAs, non-payroll HSAs, taxable investments, etc.</t>
  </si>
  <si>
    <t>Emergency Savings</t>
  </si>
  <si>
    <t>Travel Savings</t>
  </si>
  <si>
    <t>College Savings</t>
  </si>
  <si>
    <t>Other Savings</t>
  </si>
  <si>
    <t>TOTAL SAVINGS</t>
  </si>
  <si>
    <t>SPENDABLE CASH</t>
  </si>
  <si>
    <t>DEBT PAYMENTS</t>
  </si>
  <si>
    <t>Mortgage (Principal and Interest)</t>
  </si>
  <si>
    <t>The escrow portion of your payment (property taxes, insurance) goes under 'Expenses'</t>
  </si>
  <si>
    <t>Student Loan - Client 1</t>
  </si>
  <si>
    <t>Student Loan - Client 2</t>
  </si>
  <si>
    <t>Car Loans</t>
  </si>
  <si>
    <t>HELOC</t>
  </si>
  <si>
    <t>Other Loans</t>
  </si>
  <si>
    <t>TOTAL DEBT</t>
  </si>
  <si>
    <t xml:space="preserve">EXPENSES </t>
  </si>
  <si>
    <t>Utilities</t>
  </si>
  <si>
    <t>Home Upkeep</t>
  </si>
  <si>
    <t>Property Taxes</t>
  </si>
  <si>
    <t>Food/Groceries</t>
  </si>
  <si>
    <t>Medical, Wellness, and Personal Care</t>
  </si>
  <si>
    <t>Homeowners Insurance</t>
  </si>
  <si>
    <t>Life Insurance</t>
  </si>
  <si>
    <t>Disability Insurance</t>
  </si>
  <si>
    <t>Umbrella Insurance</t>
  </si>
  <si>
    <t>Malpractice Insurance (if self paid)</t>
  </si>
  <si>
    <t>Fun! Entertainment, etc.</t>
  </si>
  <si>
    <t>Travel/Vacation</t>
  </si>
  <si>
    <t>Subscriptions</t>
  </si>
  <si>
    <t>Charity and Gifts</t>
  </si>
  <si>
    <t>Misc. Expenses</t>
  </si>
  <si>
    <t>TOTAL EXPENSES</t>
  </si>
  <si>
    <t>EXCESS CASH FLOW</t>
  </si>
  <si>
    <t>Paystub Calculator</t>
  </si>
  <si>
    <t>If helpful, use this paystub calculator to determine monthly net income for CASH FLOW sheet.</t>
  </si>
  <si>
    <t>Enter numbers in cells -&gt;</t>
  </si>
  <si>
    <t>Client 1</t>
  </si>
  <si>
    <t>Client 2</t>
  </si>
  <si>
    <t>INCOME</t>
  </si>
  <si>
    <t>Gross income per pay period</t>
  </si>
  <si>
    <t>Federal Income Taxes</t>
  </si>
  <si>
    <t>State Income Taxes</t>
  </si>
  <si>
    <t>Social Security Taxes</t>
  </si>
  <si>
    <t>Medicare Taxes</t>
  </si>
  <si>
    <t>TOTAL TAXES</t>
  </si>
  <si>
    <t>PRE-TAX DEDUCTIONS</t>
  </si>
  <si>
    <t>Pre-Tax 401(k) Contributions</t>
  </si>
  <si>
    <t>Health Insurance Premiums</t>
  </si>
  <si>
    <t>HSA Contributions</t>
  </si>
  <si>
    <t>Dental and Vision Premiums</t>
  </si>
  <si>
    <t>Other pre-tax</t>
  </si>
  <si>
    <t>TOTAL AFTER TAX DEDUCTIONS</t>
  </si>
  <si>
    <t>AFTER-TAX DEDUCTIONS</t>
  </si>
  <si>
    <t>Roth 401(k) Contribution</t>
  </si>
  <si>
    <t>After-tax deduction 1</t>
  </si>
  <si>
    <t>After-tax deduction 2</t>
  </si>
  <si>
    <t>After-tax deduction 3</t>
  </si>
  <si>
    <t>Other after-tax deduction</t>
  </si>
  <si>
    <t>TOTAL AFTER-TAX DEDUCTIONS</t>
  </si>
  <si>
    <t>NET INCOME PER PAYCHECK</t>
  </si>
  <si>
    <t>PAY PERIODS PER YEAR (12, 24, 26, Etc)</t>
  </si>
  <si>
    <t>ANNUAL NET INCOME</t>
  </si>
  <si>
    <t>Monthly Cash Flow</t>
  </si>
  <si>
    <t>Client 1 &amp; Client 2 Last</t>
  </si>
  <si>
    <t>No Kids</t>
  </si>
  <si>
    <t>Fin Indep</t>
  </si>
  <si>
    <t>C = Committed
 D = Day to Day
 F = Future</t>
  </si>
  <si>
    <t>B = Basic
 D = Discretionary</t>
  </si>
  <si>
    <t>Annually</t>
  </si>
  <si>
    <t>Monthly</t>
  </si>
  <si>
    <t>Client 1 Employment Income</t>
  </si>
  <si>
    <t>Salary</t>
  </si>
  <si>
    <t>Bonuses</t>
  </si>
  <si>
    <t>Tax Withholding</t>
  </si>
  <si>
    <t>Retirement Contributions</t>
  </si>
  <si>
    <t>Payroll Deductions</t>
  </si>
  <si>
    <t>Net Paycheck</t>
  </si>
  <si>
    <t>$-</t>
  </si>
  <si>
    <t>Client 2 Employment Income</t>
  </si>
  <si>
    <t>Other Income</t>
  </si>
  <si>
    <t>Client 1 Business Income</t>
  </si>
  <si>
    <t>Client 2 Business Income</t>
  </si>
  <si>
    <t>Interest/Dividends/Capital Gains</t>
  </si>
  <si>
    <t>Rental Property Income</t>
  </si>
  <si>
    <t>Alimony/Child Support</t>
  </si>
  <si>
    <t>Client 1 Social Security Benefits</t>
  </si>
  <si>
    <t>Client 2 Social Security Benefits</t>
  </si>
  <si>
    <t>Client 1 Pension</t>
  </si>
  <si>
    <t>Client 2 Pension</t>
  </si>
  <si>
    <t>Total Other Income</t>
  </si>
  <si>
    <t>Spending</t>
  </si>
  <si>
    <t>C</t>
  </si>
  <si>
    <t>B</t>
  </si>
  <si>
    <t>Auto &amp; Transport</t>
  </si>
  <si>
    <t>Auto Payment</t>
  </si>
  <si>
    <t>Auto Registration</t>
  </si>
  <si>
    <t>Auto Service</t>
  </si>
  <si>
    <t>Gas &amp; Fuel</t>
  </si>
  <si>
    <t>Public Transport</t>
  </si>
  <si>
    <t>Bills &amp; Utilities</t>
  </si>
  <si>
    <t>Energy, Gas &amp; Electric</t>
  </si>
  <si>
    <t>Garbage &amp; Recycling</t>
  </si>
  <si>
    <t>Phone, Internet &amp; Cable</t>
  </si>
  <si>
    <t>Sewer</t>
  </si>
  <si>
    <t>Water</t>
  </si>
  <si>
    <t>Business</t>
  </si>
  <si>
    <t>D</t>
  </si>
  <si>
    <t>Cash/ATM</t>
  </si>
  <si>
    <t>Charity</t>
  </si>
  <si>
    <t>Education</t>
  </si>
  <si>
    <t>Entertainment</t>
  </si>
  <si>
    <t>Concerts &amp; Events</t>
  </si>
  <si>
    <t>Movies, DVDs &amp; Music</t>
  </si>
  <si>
    <t>Entertainment - Books &amp; Magazines</t>
  </si>
  <si>
    <t>Club Dues</t>
  </si>
  <si>
    <t>Fees &amp; Charges</t>
  </si>
  <si>
    <t>Bank Fee</t>
  </si>
  <si>
    <t>Finance Charge</t>
  </si>
  <si>
    <t>Service Fee</t>
  </si>
  <si>
    <t>Food</t>
  </si>
  <si>
    <t>Alcohol &amp; Bars</t>
  </si>
  <si>
    <t>Fast Food &amp; Convenience</t>
  </si>
  <si>
    <t>Groceries</t>
  </si>
  <si>
    <t>Restaurants/Dining</t>
  </si>
  <si>
    <t>Gifts</t>
  </si>
  <si>
    <t>Health &amp; Fitness</t>
  </si>
  <si>
    <t>Gym</t>
  </si>
  <si>
    <t>Hair &amp; Nails</t>
  </si>
  <si>
    <t>Spa &amp; Massage</t>
  </si>
  <si>
    <t>Health &amp; Fitness - Personal Care</t>
  </si>
  <si>
    <t>Laundry / Dry Cleaning</t>
  </si>
  <si>
    <t>Home</t>
  </si>
  <si>
    <t>Furniture &amp; Home Décor</t>
  </si>
  <si>
    <t>Home Improvement/Maintenance</t>
  </si>
  <si>
    <t>Home Supplies</t>
  </si>
  <si>
    <t>Household Services</t>
  </si>
  <si>
    <t>Home - Alarm</t>
  </si>
  <si>
    <t>Home - HOA</t>
  </si>
  <si>
    <t>Home - Property Taxes</t>
  </si>
  <si>
    <t>Insurance</t>
  </si>
  <si>
    <t>Auto Insurance</t>
  </si>
  <si>
    <t>Health Insurance</t>
  </si>
  <si>
    <t>Homeowner Insurance</t>
  </si>
  <si>
    <t>LTC Insurance</t>
  </si>
  <si>
    <t>Whole Life Insurance</t>
  </si>
  <si>
    <t>Insurance - Jewelry</t>
  </si>
  <si>
    <t>Kids</t>
  </si>
  <si>
    <t>Baby Supplies</t>
  </si>
  <si>
    <t>Childcare &amp; Daycare</t>
  </si>
  <si>
    <t>Kids Clothing</t>
  </si>
  <si>
    <t>Toys</t>
  </si>
  <si>
    <t>Legal</t>
  </si>
  <si>
    <t>Loan</t>
  </si>
  <si>
    <t>Medical</t>
  </si>
  <si>
    <t>Dentist</t>
  </si>
  <si>
    <t>Doctor</t>
  </si>
  <si>
    <t>Pharmacy</t>
  </si>
  <si>
    <t>Mortgage &amp; Rent</t>
  </si>
  <si>
    <t>Mortgage Escrow</t>
  </si>
  <si>
    <t>Mortgage Interest</t>
  </si>
  <si>
    <t>Mortgage Principal</t>
  </si>
  <si>
    <t>Pets</t>
  </si>
  <si>
    <t>Pet Food</t>
  </si>
  <si>
    <t>Pet Grooming</t>
  </si>
  <si>
    <t>Veterinary</t>
  </si>
  <si>
    <t>Shipping &amp; Handling</t>
  </si>
  <si>
    <t>Shopping</t>
  </si>
  <si>
    <t>Books</t>
  </si>
  <si>
    <t>Clothing</t>
  </si>
  <si>
    <t>Electronics &amp; Software</t>
  </si>
  <si>
    <t>Merchandise/Misc</t>
  </si>
  <si>
    <t>Sports &amp; Hobbies</t>
  </si>
  <si>
    <t>Travel &amp; Vacation</t>
  </si>
  <si>
    <t>Air Travel</t>
  </si>
  <si>
    <t>Hotel</t>
  </si>
  <si>
    <t>Rental Car</t>
  </si>
  <si>
    <t>Professional Fees</t>
  </si>
  <si>
    <t>Debt Payments</t>
  </si>
  <si>
    <t>Miscellaneous</t>
  </si>
  <si>
    <t>TOTAL SPENDING</t>
  </si>
  <si>
    <t>Savings</t>
  </si>
  <si>
    <t>F</t>
  </si>
  <si>
    <t>Savings - Cash Reserve</t>
  </si>
  <si>
    <t>Savings - Retirement</t>
  </si>
  <si>
    <t>Savings - Anything</t>
  </si>
  <si>
    <t>Savings - Car</t>
  </si>
  <si>
    <t>Savings - Charitable Giving</t>
  </si>
  <si>
    <t>Savings - Home Down Payment / Improvements</t>
  </si>
  <si>
    <t>Savings - Vacations-Travel</t>
  </si>
  <si>
    <t>Savings - Irregular Expenses</t>
  </si>
  <si>
    <t>TOTAL SPENDING AND SAVINGS</t>
  </si>
  <si>
    <t>Basic</t>
  </si>
  <si>
    <t>Discretionary</t>
  </si>
  <si>
    <t>Committed</t>
  </si>
  <si>
    <t>Day to Day</t>
  </si>
  <si>
    <t>Future Needs &amp; Wants</t>
  </si>
  <si>
    <t xml:space="preserve">Click here to check out Our Website for more helpful articles and podcast episodes or to get in touch! </t>
  </si>
  <si>
    <t>Cold-Start</t>
  </si>
  <si>
    <t>Month 1</t>
  </si>
  <si>
    <t>Month 2</t>
  </si>
  <si>
    <t>MONTHLY CASH FLOW</t>
  </si>
  <si>
    <t>Monthly Expenses</t>
  </si>
  <si>
    <t>Total Savings Available</t>
  </si>
  <si>
    <t>Monthly Need from Savings</t>
  </si>
  <si>
    <t>Monthly Expesnses</t>
  </si>
  <si>
    <t xml:space="preserve"> Income Expected</t>
  </si>
  <si>
    <t>Net Income</t>
  </si>
  <si>
    <t>Monthly Income Into Household</t>
  </si>
  <si>
    <t>Pull From Savings</t>
  </si>
  <si>
    <t>The Gap Left to Cover</t>
  </si>
  <si>
    <t>Monthly Net Salary</t>
  </si>
  <si>
    <t>Business Distributions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</si>
  <si>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</si>
  <si>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</si>
  <si>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</si>
  <si>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</si>
  <si>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</si>
  <si>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</si>
  <si>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</si>
  <si>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</si>
  <si>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</si>
  <si>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</si>
  <si>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</si>
  <si>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14</t>
  </si>
  <si>
    <t>Month 15</t>
  </si>
  <si>
    <t>Month 16</t>
  </si>
  <si>
    <t>Month 17</t>
  </si>
  <si>
    <t>Month 18</t>
  </si>
  <si>
    <t>Month 19</t>
  </si>
  <si>
    <t>Month 20</t>
  </si>
  <si>
    <t>Month 21</t>
  </si>
  <si>
    <t>Month 22</t>
  </si>
  <si>
    <t>Month 23</t>
  </si>
  <si>
    <t>Month 24</t>
  </si>
  <si>
    <t>Month 25</t>
  </si>
  <si>
    <t>Month 26</t>
  </si>
  <si>
    <t>Month 27</t>
  </si>
  <si>
    <t>Month 28</t>
  </si>
  <si>
    <t>Month 29</t>
  </si>
  <si>
    <t>Month 30</t>
  </si>
  <si>
    <t>Month 31</t>
  </si>
  <si>
    <t>Month 32</t>
  </si>
  <si>
    <t>Month 33</t>
  </si>
  <si>
    <t>Month 34</t>
  </si>
  <si>
    <t>Month 35</t>
  </si>
  <si>
    <t>Month 36</t>
  </si>
  <si>
    <t>Cash Savings Available:</t>
  </si>
  <si>
    <t>Up-front expenses from savings</t>
  </si>
  <si>
    <t>Steps: 1) Complete this worksheet (feeds into next tab)   2) Review "Running Cash Flow" tab, fill in shaded boxes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</si>
</sst>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4" formatCode="_(&quot;$&quot;* #,##0_);_(&quot;$&quot;* \(#,##0\);_(&quot;$&quot;* &quot;-&quot;??_);_(@_)"/>
    <numFmt numFmtId="165" formatCode="mmmm\ yyyy"/>
    <numFmt numFmtId="166" formatCode="&quot;$&quot;#,##0.00"/>
  </numFmts>
  <fonts count="36" x14ac:knownFonts="1">
    <font>
      <sz val="12"/>
      <color theme="1"/>
      <name val="Verdana"/>
      <scheme val="minor"/>
    </font>
    <font>
      <b/>
      <sz val="12"/>
      <color theme="1"/>
      <name val="Source Sans Pro"/>
    </font>
    <font>
      <sz val="12"/>
      <color theme="1"/>
      <name val="Source Sans Pro"/>
    </font>
    <font>
      <b/>
      <sz val="16"/>
      <color theme="4"/>
      <name val="Source Sans Pro"/>
    </font>
    <font>
      <vertAlign val="superscript"/>
      <sz val="12"/>
      <color theme="1"/>
      <name val="Source Sans Pro"/>
    </font>
    <font>
      <b/>
      <vertAlign val="superscript"/>
      <sz val="12"/>
      <color theme="1"/>
      <name val="Source Sans Pro"/>
    </font>
    <font>
      <b/>
      <sz val="16"/>
      <color rgb="FF2F5496"/>
      <name val="Source Sans Pro"/>
    </font>
    <font>
      <sz val="12"/>
      <color theme="1"/>
      <name val="Verdana"/>
      <scheme val="minor"/>
    </font>
    <font>
      <b/>
      <u/>
      <sz val="12"/>
      <color theme="1"/>
      <name val="Source Sans Pro"/>
    </font>
    <font>
      <sz val="12"/>
      <name val="Verdana"/>
    </font>
    <font>
      <b/>
      <vertAlign val="superscript"/>
      <sz val="12"/>
      <color theme="1"/>
      <name val="Source Sans Pro"/>
    </font>
    <font>
      <u/>
      <sz val="12"/>
      <color rgb="FF0000FF"/>
      <name val="Calibri"/>
    </font>
    <font>
      <b/>
      <sz val="18"/>
      <color theme="1"/>
      <name val="Calibri"/>
    </font>
    <font>
      <b/>
      <sz val="14"/>
      <color theme="1"/>
      <name val="Calibri"/>
    </font>
    <font>
      <sz val="12"/>
      <color theme="1"/>
      <name val="Calibri"/>
    </font>
    <font>
      <b/>
      <sz val="12"/>
      <color theme="1"/>
      <name val="Calibri"/>
    </font>
    <font>
      <i/>
      <sz val="12"/>
      <color theme="1"/>
      <name val="Calibri"/>
    </font>
    <font>
      <b/>
      <u/>
      <sz val="12"/>
      <color theme="1"/>
      <name val="Calibri"/>
    </font>
    <font>
      <b/>
      <u/>
      <sz val="12"/>
      <color theme="1"/>
      <name val="Calibri"/>
    </font>
    <font>
      <b/>
      <u/>
      <sz val="12"/>
      <color theme="1"/>
      <name val="Calibri"/>
    </font>
    <font>
      <sz val="12"/>
      <color rgb="FF4F81BD"/>
      <name val="Calibri"/>
    </font>
    <font>
      <b/>
      <sz val="12"/>
      <color rgb="FF000000"/>
      <name val="Calibri"/>
    </font>
    <font>
      <sz val="12"/>
      <color rgb="FFDCE6F1"/>
      <name val="Calibri"/>
    </font>
    <font>
      <i/>
      <sz val="11"/>
      <color rgb="FF000000"/>
      <name val="Calibri"/>
    </font>
    <font>
      <sz val="11"/>
      <color theme="1"/>
      <name val="Calibri"/>
    </font>
    <font>
      <u/>
      <sz val="12"/>
      <color theme="10"/>
      <name val="Verdana"/>
      <scheme val="minor"/>
    </font>
    <font>
      <b/>
      <sz val="12"/>
      <color theme="0"/>
      <name val="Source Sans Pro"/>
      <family val="2"/>
    </font>
    <font>
      <sz val="12"/>
      <color theme="1"/>
      <name val="Source Sans Pro"/>
      <family val="2"/>
    </font>
    <font>
      <u/>
      <sz val="12"/>
      <color theme="1"/>
      <name val="Source Sans Pro"/>
      <family val="2"/>
    </font>
    <font>
      <u val="singleAccounting"/>
      <sz val="12"/>
      <color theme="1"/>
      <name val="Source Sans Pro"/>
      <family val="2"/>
    </font>
    <font>
      <sz val="12"/>
      <color theme="1"/>
      <name val="Verdana"/>
      <family val="2"/>
      <scheme val="minor"/>
    </font>
    <font>
      <vertAlign val="superscript"/>
      <sz val="12"/>
      <color theme="1"/>
      <name val="Source Sans Pro"/>
      <family val="2"/>
    </font>
    <font>
      <sz val="8"/>
      <name val="Verdana"/>
      <family val="2"/>
      <scheme val="minor"/>
    </font>
    <font>
      <sz val="12"/>
      <color theme="0"/>
      <name val="Source Sans Pro"/>
    </font>
    <font>
      <u/>
      <sz val="12"/>
      <color theme="0"/>
      <name val="Verdana"/>
      <scheme val="minor"/>
    </font>
    <font>
      <b/>
      <sz val="12"/>
      <color theme="1"/>
      <name val="Source Sans Pro"/>
      <family val="2"/>
    </font>
  </fonts>
  <fills count="2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A9999"/>
        <bgColor rgb="FFEA9999"/>
      </patternFill>
    </fill>
    <fill>
      <patternFill patternType="solid">
        <fgColor theme="0"/>
        <bgColor theme="0"/>
      </patternFill>
    </fill>
    <fill>
      <patternFill patternType="solid">
        <fgColor rgb="FFF6D05E"/>
        <bgColor rgb="FFF6D05E"/>
      </patternFill>
    </fill>
    <fill>
      <patternFill patternType="solid">
        <fgColor rgb="FF78C8B9"/>
        <bgColor rgb="FF78C8B9"/>
      </patternFill>
    </fill>
    <fill>
      <patternFill patternType="solid">
        <fgColor rgb="FF93C47D"/>
        <bgColor rgb="FF93C47D"/>
      </patternFill>
    </fill>
    <fill>
      <patternFill patternType="solid">
        <fgColor rgb="FFC27BA0"/>
        <bgColor rgb="FFC27BA0"/>
      </patternFill>
    </fill>
    <fill>
      <patternFill patternType="solid">
        <fgColor rgb="FFFFE599"/>
        <bgColor rgb="FFFFE599"/>
      </patternFill>
    </fill>
    <fill>
      <patternFill patternType="solid">
        <fgColor rgb="FFFFF2CC"/>
        <bgColor rgb="FFFFF2CC"/>
      </patternFill>
    </fill>
    <fill>
      <patternFill patternType="solid">
        <fgColor rgb="FFDCE6F1"/>
        <bgColor rgb="FFDCE6F1"/>
      </patternFill>
    </fill>
    <fill>
      <patternFill patternType="solid">
        <fgColor rgb="FF3D5A80"/>
        <bgColor rgb="FFEA9999"/>
      </patternFill>
    </fill>
    <fill>
      <patternFill patternType="solid">
        <fgColor rgb="FF3D5A8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6D05E"/>
      </patternFill>
    </fill>
    <fill>
      <patternFill patternType="solid">
        <fgColor theme="0"/>
        <bgColor rgb="FF78C8B9"/>
      </patternFill>
    </fill>
    <fill>
      <patternFill patternType="solid">
        <fgColor theme="0"/>
        <bgColor rgb="FF93C47D"/>
      </patternFill>
    </fill>
    <fill>
      <patternFill patternType="solid">
        <fgColor theme="0"/>
        <bgColor rgb="FFC27BA0"/>
      </patternFill>
    </fill>
    <fill>
      <patternFill patternType="solid">
        <fgColor theme="0"/>
        <bgColor rgb="FFFFE599"/>
      </patternFill>
    </fill>
    <fill>
      <patternFill patternType="solid">
        <fgColor rgb="FFEDF1F7"/>
        <bgColor rgb="FFFFFFFF"/>
      </patternFill>
    </fill>
    <fill>
      <patternFill patternType="solid">
        <fgColor theme="6" tint="0.79998168889431442"/>
        <bgColor rgb="FFFFFFFF"/>
      </patternFill>
    </fill>
    <fill>
      <patternFill patternType="solid">
        <fgColor theme="4" tint="0.39997558519241921"/>
        <bgColor rgb="FFFFFFFF"/>
      </patternFill>
    </fill>
    <fill>
      <patternFill patternType="solid">
        <fgColor theme="8" tint="0.79998168889431442"/>
        <b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/>
  </cellStyleXfs>
  <cellXfs count="145">
    <xf numFmtId="0" fontId="0" fillId="0" borderId="0" xfId="0"/>
    <xf numFmtId="0" fontId="0" fillId="2" borderId="1" xfId="0" applyFill="1" applyBorder="1"/>
    <xf numFmtId="0" fontId="1" fillId="2" borderId="1" xfId="0" applyFont="1" applyFill="1" applyBorder="1"/>
    <xf numFmtId="0" fontId="2" fillId="2" borderId="1" xfId="0" applyFont="1" applyFill="1" applyBorder="1"/>
    <xf numFmtId="164" fontId="2" fillId="2" borderId="1" xfId="0" applyNumberFormat="1" applyFont="1" applyFill="1" applyBorder="1"/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1" fillId="4" borderId="1" xfId="0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4" fillId="2" borderId="1" xfId="0" applyFont="1" applyFill="1" applyBorder="1" applyAlignment="1">
      <alignment horizontal="left"/>
    </xf>
    <xf numFmtId="164" fontId="2" fillId="4" borderId="2" xfId="0" applyNumberFormat="1" applyFont="1" applyFill="1" applyBorder="1"/>
    <xf numFmtId="164" fontId="1" fillId="4" borderId="1" xfId="0" applyNumberFormat="1" applyFont="1" applyFill="1" applyBorder="1"/>
    <xf numFmtId="164" fontId="1" fillId="2" borderId="1" xfId="0" applyNumberFormat="1" applyFont="1" applyFill="1" applyBorder="1"/>
    <xf numFmtId="0" fontId="1" fillId="5" borderId="1" xfId="0" applyFont="1" applyFill="1" applyBorder="1"/>
    <xf numFmtId="9" fontId="2" fillId="5" borderId="1" xfId="0" applyNumberFormat="1" applyFont="1" applyFill="1" applyBorder="1"/>
    <xf numFmtId="164" fontId="2" fillId="5" borderId="1" xfId="0" applyNumberFormat="1" applyFont="1" applyFill="1" applyBorder="1"/>
    <xf numFmtId="9" fontId="2" fillId="4" borderId="1" xfId="0" applyNumberFormat="1" applyFont="1" applyFill="1" applyBorder="1"/>
    <xf numFmtId="0" fontId="1" fillId="6" borderId="1" xfId="0" applyFont="1" applyFill="1" applyBorder="1"/>
    <xf numFmtId="9" fontId="2" fillId="6" borderId="1" xfId="0" applyNumberFormat="1" applyFont="1" applyFill="1" applyBorder="1"/>
    <xf numFmtId="164" fontId="2" fillId="6" borderId="1" xfId="0" applyNumberFormat="1" applyFont="1" applyFill="1" applyBorder="1"/>
    <xf numFmtId="9" fontId="2" fillId="2" borderId="1" xfId="0" applyNumberFormat="1" applyFont="1" applyFill="1" applyBorder="1"/>
    <xf numFmtId="164" fontId="2" fillId="2" borderId="3" xfId="0" applyNumberFormat="1" applyFont="1" applyFill="1" applyBorder="1"/>
    <xf numFmtId="0" fontId="1" fillId="7" borderId="1" xfId="0" applyFont="1" applyFill="1" applyBorder="1"/>
    <xf numFmtId="0" fontId="2" fillId="7" borderId="1" xfId="0" applyFont="1" applyFill="1" applyBorder="1"/>
    <xf numFmtId="164" fontId="2" fillId="7" borderId="1" xfId="0" applyNumberFormat="1" applyFont="1" applyFill="1" applyBorder="1"/>
    <xf numFmtId="164" fontId="2" fillId="2" borderId="4" xfId="0" applyNumberFormat="1" applyFont="1" applyFill="1" applyBorder="1"/>
    <xf numFmtId="164" fontId="2" fillId="2" borderId="5" xfId="0" applyNumberFormat="1" applyFont="1" applyFill="1" applyBorder="1"/>
    <xf numFmtId="0" fontId="1" fillId="8" borderId="1" xfId="0" applyFont="1" applyFill="1" applyBorder="1"/>
    <xf numFmtId="0" fontId="2" fillId="8" borderId="1" xfId="0" applyFont="1" applyFill="1" applyBorder="1"/>
    <xf numFmtId="164" fontId="2" fillId="8" borderId="1" xfId="0" applyNumberFormat="1" applyFont="1" applyFill="1" applyBorder="1"/>
    <xf numFmtId="0" fontId="1" fillId="9" borderId="1" xfId="0" applyFont="1" applyFill="1" applyBorder="1"/>
    <xf numFmtId="164" fontId="1" fillId="9" borderId="6" xfId="0" applyNumberFormat="1" applyFont="1" applyFill="1" applyBorder="1"/>
    <xf numFmtId="0" fontId="5" fillId="2" borderId="1" xfId="0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0" fillId="2" borderId="0" xfId="0" applyFill="1"/>
    <xf numFmtId="0" fontId="6" fillId="2" borderId="1" xfId="0" applyFont="1" applyFill="1" applyBorder="1"/>
    <xf numFmtId="0" fontId="7" fillId="0" borderId="0" xfId="0" applyFont="1"/>
    <xf numFmtId="0" fontId="2" fillId="10" borderId="1" xfId="0" applyFont="1" applyFill="1" applyBorder="1"/>
    <xf numFmtId="164" fontId="2" fillId="10" borderId="1" xfId="0" applyNumberFormat="1" applyFont="1" applyFill="1" applyBorder="1"/>
    <xf numFmtId="164" fontId="2" fillId="10" borderId="2" xfId="0" applyNumberFormat="1" applyFont="1" applyFill="1" applyBorder="1"/>
    <xf numFmtId="164" fontId="2" fillId="10" borderId="5" xfId="0" applyNumberFormat="1" applyFont="1" applyFill="1" applyBorder="1"/>
    <xf numFmtId="164" fontId="1" fillId="2" borderId="6" xfId="0" applyNumberFormat="1" applyFont="1" applyFill="1" applyBorder="1"/>
    <xf numFmtId="164" fontId="2" fillId="2" borderId="10" xfId="0" applyNumberFormat="1" applyFont="1" applyFill="1" applyBorder="1"/>
    <xf numFmtId="0" fontId="10" fillId="2" borderId="1" xfId="0" applyFont="1" applyFill="1" applyBorder="1" applyAlignment="1">
      <alignment horizontal="left"/>
    </xf>
    <xf numFmtId="0" fontId="2" fillId="2" borderId="7" xfId="0" applyFont="1" applyFill="1" applyBorder="1"/>
    <xf numFmtId="164" fontId="2" fillId="10" borderId="11" xfId="0" applyNumberFormat="1" applyFont="1" applyFill="1" applyBorder="1"/>
    <xf numFmtId="0" fontId="2" fillId="2" borderId="9" xfId="0" applyFont="1" applyFill="1" applyBorder="1" applyAlignment="1">
      <alignment horizontal="left"/>
    </xf>
    <xf numFmtId="0" fontId="11" fillId="11" borderId="0" xfId="0" applyFont="1" applyFill="1"/>
    <xf numFmtId="0" fontId="13" fillId="11" borderId="0" xfId="0" applyFont="1" applyFill="1"/>
    <xf numFmtId="0" fontId="14" fillId="11" borderId="0" xfId="0" applyFont="1" applyFill="1" applyAlignment="1">
      <alignment horizontal="left"/>
    </xf>
    <xf numFmtId="0" fontId="14" fillId="11" borderId="0" xfId="0" applyFont="1" applyFill="1"/>
    <xf numFmtId="0" fontId="15" fillId="11" borderId="0" xfId="0" applyFont="1" applyFill="1" applyAlignment="1">
      <alignment horizontal="center"/>
    </xf>
    <xf numFmtId="0" fontId="16" fillId="11" borderId="0" xfId="0" applyFont="1" applyFill="1"/>
    <xf numFmtId="0" fontId="17" fillId="11" borderId="0" xfId="0" applyFont="1" applyFill="1" applyAlignment="1">
      <alignment horizontal="center"/>
    </xf>
    <xf numFmtId="0" fontId="18" fillId="11" borderId="0" xfId="0" applyFont="1" applyFill="1" applyAlignment="1">
      <alignment horizontal="center"/>
    </xf>
    <xf numFmtId="0" fontId="19" fillId="11" borderId="0" xfId="0" applyFont="1" applyFill="1" applyAlignment="1">
      <alignment horizontal="center"/>
    </xf>
    <xf numFmtId="0" fontId="15" fillId="11" borderId="0" xfId="0" applyFont="1" applyFill="1"/>
    <xf numFmtId="0" fontId="15" fillId="11" borderId="12" xfId="0" applyFont="1" applyFill="1" applyBorder="1" applyAlignment="1">
      <alignment horizontal="center"/>
    </xf>
    <xf numFmtId="0" fontId="15" fillId="11" borderId="12" xfId="0" applyFont="1" applyFill="1" applyBorder="1"/>
    <xf numFmtId="0" fontId="20" fillId="2" borderId="0" xfId="0" applyFont="1" applyFill="1"/>
    <xf numFmtId="0" fontId="14" fillId="11" borderId="0" xfId="0" applyFont="1" applyFill="1" applyAlignment="1">
      <alignment horizontal="center"/>
    </xf>
    <xf numFmtId="0" fontId="15" fillId="11" borderId="0" xfId="0" applyFont="1" applyFill="1" applyAlignment="1">
      <alignment horizontal="left"/>
    </xf>
    <xf numFmtId="0" fontId="21" fillId="11" borderId="0" xfId="0" applyFont="1" applyFill="1" applyAlignment="1">
      <alignment horizontal="right"/>
    </xf>
    <xf numFmtId="0" fontId="21" fillId="11" borderId="0" xfId="0" applyFont="1" applyFill="1"/>
    <xf numFmtId="0" fontId="15" fillId="11" borderId="13" xfId="0" applyFont="1" applyFill="1" applyBorder="1"/>
    <xf numFmtId="0" fontId="14" fillId="11" borderId="14" xfId="0" applyFont="1" applyFill="1" applyBorder="1" applyAlignment="1">
      <alignment horizontal="center"/>
    </xf>
    <xf numFmtId="0" fontId="15" fillId="11" borderId="14" xfId="0" applyFont="1" applyFill="1" applyBorder="1" applyAlignment="1">
      <alignment horizontal="right"/>
    </xf>
    <xf numFmtId="0" fontId="14" fillId="11" borderId="14" xfId="0" applyFont="1" applyFill="1" applyBorder="1"/>
    <xf numFmtId="0" fontId="15" fillId="11" borderId="15" xfId="0" applyFont="1" applyFill="1" applyBorder="1" applyAlignment="1">
      <alignment horizontal="right"/>
    </xf>
    <xf numFmtId="0" fontId="20" fillId="11" borderId="0" xfId="0" applyFont="1" applyFill="1" applyAlignment="1">
      <alignment horizontal="center"/>
    </xf>
    <xf numFmtId="0" fontId="22" fillId="11" borderId="0" xfId="0" applyFont="1" applyFill="1" applyAlignment="1">
      <alignment horizontal="center"/>
    </xf>
    <xf numFmtId="0" fontId="23" fillId="11" borderId="0" xfId="0" applyFont="1" applyFill="1" applyAlignment="1">
      <alignment horizontal="left"/>
    </xf>
    <xf numFmtId="0" fontId="15" fillId="11" borderId="0" xfId="0" applyFont="1" applyFill="1" applyAlignment="1">
      <alignment horizontal="right"/>
    </xf>
    <xf numFmtId="0" fontId="15" fillId="11" borderId="14" xfId="0" applyFont="1" applyFill="1" applyBorder="1" applyAlignment="1">
      <alignment horizontal="center"/>
    </xf>
    <xf numFmtId="0" fontId="13" fillId="11" borderId="14" xfId="0" applyFont="1" applyFill="1" applyBorder="1" applyAlignment="1">
      <alignment horizontal="right"/>
    </xf>
    <xf numFmtId="0" fontId="13" fillId="11" borderId="15" xfId="0" applyFont="1" applyFill="1" applyBorder="1" applyAlignment="1">
      <alignment horizontal="right"/>
    </xf>
    <xf numFmtId="0" fontId="24" fillId="11" borderId="0" xfId="0" applyFont="1" applyFill="1"/>
    <xf numFmtId="0" fontId="25" fillId="2" borderId="1" xfId="1" applyFill="1" applyBorder="1"/>
    <xf numFmtId="0" fontId="26" fillId="13" borderId="1" xfId="0" applyFont="1" applyFill="1" applyBorder="1" applyAlignment="1">
      <alignment horizontal="center"/>
    </xf>
    <xf numFmtId="0" fontId="1" fillId="4" borderId="10" xfId="0" applyFont="1" applyFill="1" applyBorder="1"/>
    <xf numFmtId="0" fontId="2" fillId="4" borderId="10" xfId="0" applyFont="1" applyFill="1" applyBorder="1"/>
    <xf numFmtId="164" fontId="2" fillId="4" borderId="10" xfId="0" applyNumberFormat="1" applyFont="1" applyFill="1" applyBorder="1"/>
    <xf numFmtId="0" fontId="2" fillId="2" borderId="10" xfId="0" applyFont="1" applyFill="1" applyBorder="1"/>
    <xf numFmtId="0" fontId="0" fillId="2" borderId="10" xfId="0" applyFill="1" applyBorder="1"/>
    <xf numFmtId="0" fontId="1" fillId="5" borderId="10" xfId="0" applyFont="1" applyFill="1" applyBorder="1"/>
    <xf numFmtId="0" fontId="2" fillId="2" borderId="10" xfId="0" applyFont="1" applyFill="1" applyBorder="1" applyAlignment="1">
      <alignment horizontal="left"/>
    </xf>
    <xf numFmtId="0" fontId="1" fillId="6" borderId="10" xfId="0" applyFont="1" applyFill="1" applyBorder="1"/>
    <xf numFmtId="0" fontId="1" fillId="2" borderId="10" xfId="0" applyFont="1" applyFill="1" applyBorder="1"/>
    <xf numFmtId="0" fontId="2" fillId="7" borderId="10" xfId="0" applyFont="1" applyFill="1" applyBorder="1"/>
    <xf numFmtId="0" fontId="2" fillId="8" borderId="10" xfId="0" applyFont="1" applyFill="1" applyBorder="1"/>
    <xf numFmtId="0" fontId="1" fillId="9" borderId="10" xfId="0" applyFont="1" applyFill="1" applyBorder="1"/>
    <xf numFmtId="0" fontId="0" fillId="14" borderId="10" xfId="0" applyFill="1" applyBorder="1"/>
    <xf numFmtId="0" fontId="27" fillId="4" borderId="1" xfId="0" applyFont="1" applyFill="1" applyBorder="1"/>
    <xf numFmtId="0" fontId="27" fillId="2" borderId="1" xfId="0" applyFont="1" applyFill="1" applyBorder="1" applyAlignment="1">
      <alignment horizontal="left" wrapText="1"/>
    </xf>
    <xf numFmtId="166" fontId="2" fillId="2" borderId="1" xfId="0" applyNumberFormat="1" applyFont="1" applyFill="1" applyBorder="1" applyAlignment="1">
      <alignment horizontal="center"/>
    </xf>
    <xf numFmtId="0" fontId="27" fillId="4" borderId="10" xfId="0" applyFont="1" applyFill="1" applyBorder="1"/>
    <xf numFmtId="6" fontId="2" fillId="20" borderId="1" xfId="0" applyNumberFormat="1" applyFont="1" applyFill="1" applyBorder="1" applyAlignment="1">
      <alignment horizontal="center"/>
    </xf>
    <xf numFmtId="0" fontId="28" fillId="4" borderId="10" xfId="0" applyFont="1" applyFill="1" applyBorder="1"/>
    <xf numFmtId="164" fontId="29" fillId="4" borderId="10" xfId="0" applyNumberFormat="1" applyFont="1" applyFill="1" applyBorder="1"/>
    <xf numFmtId="0" fontId="27" fillId="21" borderId="1" xfId="0" applyFont="1" applyFill="1" applyBorder="1" applyAlignment="1">
      <alignment horizontal="left"/>
    </xf>
    <xf numFmtId="6" fontId="2" fillId="21" borderId="1" xfId="0" applyNumberFormat="1" applyFont="1" applyFill="1" applyBorder="1" applyAlignment="1">
      <alignment horizontal="center"/>
    </xf>
    <xf numFmtId="164" fontId="27" fillId="4" borderId="10" xfId="0" applyNumberFormat="1" applyFont="1" applyFill="1" applyBorder="1"/>
    <xf numFmtId="164" fontId="27" fillId="14" borderId="10" xfId="0" applyNumberFormat="1" applyFont="1" applyFill="1" applyBorder="1"/>
    <xf numFmtId="0" fontId="27" fillId="14" borderId="10" xfId="0" applyFont="1" applyFill="1" applyBorder="1"/>
    <xf numFmtId="0" fontId="30" fillId="14" borderId="10" xfId="0" applyFont="1" applyFill="1" applyBorder="1"/>
    <xf numFmtId="0" fontId="27" fillId="15" borderId="10" xfId="0" applyFont="1" applyFill="1" applyBorder="1"/>
    <xf numFmtId="9" fontId="27" fillId="15" borderId="10" xfId="0" applyNumberFormat="1" applyFont="1" applyFill="1" applyBorder="1"/>
    <xf numFmtId="164" fontId="27" fillId="15" borderId="10" xfId="0" applyNumberFormat="1" applyFont="1" applyFill="1" applyBorder="1"/>
    <xf numFmtId="0" fontId="27" fillId="14" borderId="10" xfId="0" applyFont="1" applyFill="1" applyBorder="1" applyAlignment="1">
      <alignment horizontal="left"/>
    </xf>
    <xf numFmtId="9" fontId="27" fillId="4" borderId="10" xfId="0" applyNumberFormat="1" applyFont="1" applyFill="1" applyBorder="1"/>
    <xf numFmtId="0" fontId="27" fillId="16" borderId="10" xfId="0" applyFont="1" applyFill="1" applyBorder="1"/>
    <xf numFmtId="9" fontId="27" fillId="16" borderId="10" xfId="0" applyNumberFormat="1" applyFont="1" applyFill="1" applyBorder="1"/>
    <xf numFmtId="164" fontId="27" fillId="16" borderId="10" xfId="0" applyNumberFormat="1" applyFont="1" applyFill="1" applyBorder="1"/>
    <xf numFmtId="0" fontId="31" fillId="14" borderId="10" xfId="0" applyFont="1" applyFill="1" applyBorder="1" applyAlignment="1">
      <alignment horizontal="left"/>
    </xf>
    <xf numFmtId="9" fontId="27" fillId="14" borderId="10" xfId="0" applyNumberFormat="1" applyFont="1" applyFill="1" applyBorder="1"/>
    <xf numFmtId="0" fontId="27" fillId="17" borderId="10" xfId="0" applyFont="1" applyFill="1" applyBorder="1"/>
    <xf numFmtId="164" fontId="27" fillId="17" borderId="10" xfId="0" applyNumberFormat="1" applyFont="1" applyFill="1" applyBorder="1"/>
    <xf numFmtId="0" fontId="27" fillId="18" borderId="10" xfId="0" applyFont="1" applyFill="1" applyBorder="1"/>
    <xf numFmtId="164" fontId="27" fillId="18" borderId="10" xfId="0" applyNumberFormat="1" applyFont="1" applyFill="1" applyBorder="1"/>
    <xf numFmtId="0" fontId="27" fillId="19" borderId="10" xfId="0" applyFont="1" applyFill="1" applyBorder="1"/>
    <xf numFmtId="164" fontId="27" fillId="19" borderId="10" xfId="0" applyNumberFormat="1" applyFont="1" applyFill="1" applyBorder="1"/>
    <xf numFmtId="164" fontId="27" fillId="14" borderId="10" xfId="0" applyNumberFormat="1" applyFont="1" applyFill="1" applyBorder="1" applyAlignment="1">
      <alignment horizontal="right"/>
    </xf>
    <xf numFmtId="0" fontId="27" fillId="14" borderId="10" xfId="0" applyFont="1" applyFill="1" applyBorder="1" applyAlignment="1">
      <alignment horizontal="right"/>
    </xf>
    <xf numFmtId="0" fontId="2" fillId="3" borderId="10" xfId="0" applyFont="1" applyFill="1" applyBorder="1"/>
    <xf numFmtId="0" fontId="0" fillId="14" borderId="1" xfId="0" applyFill="1" applyBorder="1"/>
    <xf numFmtId="6" fontId="2" fillId="14" borderId="1" xfId="0" applyNumberFormat="1" applyFont="1" applyFill="1" applyBorder="1" applyAlignment="1">
      <alignment horizontal="center"/>
    </xf>
    <xf numFmtId="0" fontId="26" fillId="14" borderId="1" xfId="0" applyFont="1" applyFill="1" applyBorder="1" applyAlignment="1">
      <alignment horizontal="center"/>
    </xf>
    <xf numFmtId="0" fontId="26" fillId="22" borderId="1" xfId="0" applyFont="1" applyFill="1" applyBorder="1" applyAlignment="1">
      <alignment horizontal="center"/>
    </xf>
    <xf numFmtId="6" fontId="2" fillId="23" borderId="1" xfId="0" applyNumberFormat="1" applyFont="1" applyFill="1" applyBorder="1" applyAlignment="1">
      <alignment horizontal="center"/>
    </xf>
    <xf numFmtId="0" fontId="26" fillId="12" borderId="1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9" fillId="0" borderId="8" xfId="0" applyFont="1" applyBorder="1"/>
    <xf numFmtId="0" fontId="9" fillId="0" borderId="9" xfId="0" applyFont="1" applyBorder="1"/>
    <xf numFmtId="0" fontId="0" fillId="0" borderId="0" xfId="0"/>
    <xf numFmtId="0" fontId="12" fillId="11" borderId="0" xfId="0" applyFont="1" applyFill="1" applyAlignment="1">
      <alignment horizontal="center"/>
    </xf>
    <xf numFmtId="165" fontId="12" fillId="11" borderId="0" xfId="0" applyNumberFormat="1" applyFont="1" applyFill="1" applyAlignment="1">
      <alignment horizontal="center"/>
    </xf>
    <xf numFmtId="0" fontId="33" fillId="2" borderId="1" xfId="0" applyFont="1" applyFill="1" applyBorder="1"/>
    <xf numFmtId="0" fontId="34" fillId="2" borderId="1" xfId="1" applyFont="1" applyFill="1" applyBorder="1"/>
    <xf numFmtId="0" fontId="35" fillId="2" borderId="1" xfId="0" applyFont="1" applyFill="1" applyBorder="1"/>
  </cellXfs>
  <cellStyles count="2">
    <cellStyle name="Hyperlink" xfId="1" builtinId="8"/>
    <cellStyle name="Normal" xfId="0" builtinId="0"/>
  </cellStyles>
  <dxfs count="1">
    <dxf>
      <font>
        <color rgb="FFFF0000"/>
      </font>
    </dxf>
  </dxfs>
  <tableStyles count="0" defaultTableStyle="TableStyleMedium2" defaultPivotStyle="PivotStyleLight16"/>
  <colors>
    <mruColors>
      <color rgb="FFEDF1F7"/>
      <color rgb="FF3D5A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796290</xdr:colOff>
      <xdr:row>0</xdr:row>
      <xdr:rowOff>0</xdr:rowOff>
    </xdr:from>
    <xdr:ext cx="1962150" cy="9715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02330" y="0"/>
          <a:ext cx="1962150" cy="9715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704850</xdr:colOff>
      <xdr:row>0</xdr:row>
      <xdr:rowOff>0</xdr:rowOff>
    </xdr:from>
    <xdr:ext cx="1962150" cy="9715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CC8DABE8-75C0-4070-B5E3-DBB2244B063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5250" y="0"/>
          <a:ext cx="1962150" cy="9715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3D5A80"/>
      </a:accent1>
      <a:accent2>
        <a:srgbClr val="EE6C4D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optometrywealth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optometrywealth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E6C4D"/>
  </sheetPr>
  <dimension ref="A1:AA1014"/>
  <sheetViews>
    <sheetView tabSelected="1" workbookViewId="0">
      <selection activeCell="H2" sqref="H2"/>
    </sheetView>
  </sheetViews>
  <sheetFormatPr defaultColWidth="9.19921875" defaultRowHeight="15" customHeight="1" x14ac:dyDescent="0.2"/>
  <cols>
    <col min="1" max="3" width="8.796875" customWidth="1"/>
    <col min="4" max="4" width="14.796875" customWidth="1"/>
    <col min="5" max="5" width="13.3984375" customWidth="1"/>
    <col min="6" max="6" width="13.19921875" hidden="1" customWidth="1"/>
    <col min="7" max="8" width="8.796875" customWidth="1"/>
    <col min="9" max="27" width="8.59765625" customWidth="1"/>
  </cols>
  <sheetData>
    <row r="1" spans="1:27" ht="15.75" customHeight="1" x14ac:dyDescent="0.25">
      <c r="A1" s="1"/>
      <c r="B1" s="1"/>
      <c r="C1" s="89"/>
      <c r="D1" s="1"/>
      <c r="E1" s="1"/>
      <c r="F1" s="1"/>
      <c r="H1" s="144" t="s">
        <v>262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35">
      <c r="A2" s="6" t="s">
        <v>211</v>
      </c>
      <c r="B2" s="3"/>
      <c r="C2" s="88"/>
      <c r="D2" s="3"/>
      <c r="E2" s="4"/>
      <c r="F2" s="3"/>
      <c r="G2" s="5"/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5.75" customHeight="1" x14ac:dyDescent="0.35">
      <c r="A3" s="6" t="s">
        <v>0</v>
      </c>
      <c r="B3" s="3"/>
      <c r="C3" s="88"/>
      <c r="D3" s="3"/>
      <c r="E3" s="4"/>
      <c r="F3" s="3"/>
      <c r="H3" s="83" t="s">
        <v>210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customHeight="1" x14ac:dyDescent="0.25">
      <c r="A4" s="2"/>
      <c r="B4" s="3"/>
      <c r="C4" s="88"/>
      <c r="D4" s="3"/>
      <c r="E4" s="4"/>
      <c r="F4" s="3"/>
      <c r="G4" s="5"/>
      <c r="H4" s="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3.25" customHeight="1" x14ac:dyDescent="0.25">
      <c r="A5" s="2"/>
      <c r="B5" s="3"/>
      <c r="C5" s="88"/>
      <c r="D5" s="3"/>
      <c r="E5" s="4"/>
      <c r="F5" s="3"/>
      <c r="G5" s="5"/>
      <c r="H5" s="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customHeight="1" x14ac:dyDescent="0.25">
      <c r="A6" s="2"/>
      <c r="B6" s="3"/>
      <c r="C6" s="88"/>
      <c r="D6" s="3"/>
      <c r="E6" s="7" t="s">
        <v>1</v>
      </c>
      <c r="F6" s="7" t="s">
        <v>2</v>
      </c>
      <c r="G6" s="5"/>
      <c r="H6" s="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.75" customHeight="1" x14ac:dyDescent="0.25">
      <c r="A7" s="8" t="s">
        <v>3</v>
      </c>
      <c r="B7" s="9"/>
      <c r="C7" s="129"/>
      <c r="D7" s="9"/>
      <c r="E7" s="10"/>
      <c r="F7" s="10"/>
      <c r="G7" s="5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.75" customHeight="1" x14ac:dyDescent="0.25">
      <c r="A8" s="11"/>
      <c r="B8" s="98" t="s">
        <v>224</v>
      </c>
      <c r="C8" s="101"/>
      <c r="D8" s="12"/>
      <c r="E8" s="13">
        <v>0</v>
      </c>
      <c r="F8" s="13">
        <f t="shared" ref="F8:F13" si="0">E8</f>
        <v>0</v>
      </c>
      <c r="G8" s="5"/>
      <c r="H8" s="3" t="s">
        <v>4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.75" customHeight="1" x14ac:dyDescent="0.25">
      <c r="A9" s="11"/>
      <c r="B9" s="98" t="s">
        <v>224</v>
      </c>
      <c r="C9" s="101"/>
      <c r="D9" s="12"/>
      <c r="E9" s="13">
        <v>4000</v>
      </c>
      <c r="F9" s="13">
        <f t="shared" si="0"/>
        <v>4000</v>
      </c>
      <c r="G9" s="5"/>
      <c r="H9" s="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75" customHeight="1" x14ac:dyDescent="0.25">
      <c r="A10" s="11"/>
      <c r="B10" s="98" t="s">
        <v>225</v>
      </c>
      <c r="C10" s="101"/>
      <c r="D10" s="12"/>
      <c r="E10" s="13">
        <v>0</v>
      </c>
      <c r="F10" s="13">
        <f t="shared" si="0"/>
        <v>0</v>
      </c>
      <c r="G10" s="14"/>
      <c r="H10" s="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25">
      <c r="A11" s="11"/>
      <c r="B11" s="98" t="s">
        <v>225</v>
      </c>
      <c r="C11" s="101"/>
      <c r="D11" s="12"/>
      <c r="E11" s="13">
        <v>0</v>
      </c>
      <c r="F11" s="13">
        <f t="shared" si="0"/>
        <v>0</v>
      </c>
      <c r="G11" s="14"/>
      <c r="H11" s="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25">
      <c r="A12" s="11"/>
      <c r="B12" s="12" t="s">
        <v>5</v>
      </c>
      <c r="C12" s="86"/>
      <c r="D12" s="12"/>
      <c r="E12" s="13">
        <v>0</v>
      </c>
      <c r="F12" s="13">
        <f t="shared" si="0"/>
        <v>0</v>
      </c>
      <c r="G12" s="14"/>
      <c r="H12" s="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 x14ac:dyDescent="0.25">
      <c r="A13" s="11"/>
      <c r="B13" s="12" t="s">
        <v>6</v>
      </c>
      <c r="C13" s="86"/>
      <c r="D13" s="12"/>
      <c r="E13" s="15">
        <v>0</v>
      </c>
      <c r="F13" s="15">
        <f t="shared" si="0"/>
        <v>0</v>
      </c>
      <c r="G13" s="14"/>
      <c r="H13" s="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 x14ac:dyDescent="0.25">
      <c r="A14" s="11"/>
      <c r="B14" s="12"/>
      <c r="C14" s="86"/>
      <c r="D14" s="12"/>
      <c r="E14" s="13"/>
      <c r="F14" s="13"/>
      <c r="G14" s="4"/>
      <c r="H14" s="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25">
      <c r="A15" s="11"/>
      <c r="B15" s="11" t="s">
        <v>7</v>
      </c>
      <c r="C15" s="85"/>
      <c r="D15" s="11"/>
      <c r="E15" s="16">
        <f t="shared" ref="E15:F15" si="1">SUM(E8:E14)</f>
        <v>4000</v>
      </c>
      <c r="F15" s="16">
        <f t="shared" si="1"/>
        <v>4000</v>
      </c>
      <c r="G15" s="17"/>
      <c r="H15" s="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 x14ac:dyDescent="0.25">
      <c r="A16" s="11"/>
      <c r="B16" s="11"/>
      <c r="C16" s="85"/>
      <c r="D16" s="11"/>
      <c r="E16" s="16"/>
      <c r="F16" s="16"/>
      <c r="G16" s="17"/>
      <c r="H16" s="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25">
      <c r="A17" s="18" t="s">
        <v>8</v>
      </c>
      <c r="B17" s="18"/>
      <c r="C17" s="90"/>
      <c r="D17" s="19"/>
      <c r="E17" s="20"/>
      <c r="F17" s="20"/>
      <c r="G17" s="4"/>
      <c r="H17" s="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 x14ac:dyDescent="0.25">
      <c r="A18" s="11"/>
      <c r="B18" s="12" t="s">
        <v>9</v>
      </c>
      <c r="C18" s="86"/>
      <c r="D18" s="12"/>
      <c r="E18" s="13">
        <v>0</v>
      </c>
      <c r="F18" s="13">
        <f>E18</f>
        <v>0</v>
      </c>
      <c r="G18" s="5"/>
      <c r="H18" s="3" t="s">
        <v>10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 x14ac:dyDescent="0.25">
      <c r="A19" s="11"/>
      <c r="B19" s="11"/>
      <c r="C19" s="85"/>
      <c r="D19" s="21"/>
      <c r="E19" s="13"/>
      <c r="F19" s="13"/>
      <c r="G19" s="4"/>
      <c r="H19" s="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25">
      <c r="A20" s="22" t="s">
        <v>11</v>
      </c>
      <c r="B20" s="22"/>
      <c r="C20" s="92"/>
      <c r="D20" s="23"/>
      <c r="E20" s="24"/>
      <c r="F20" s="24"/>
      <c r="G20" s="4"/>
      <c r="H20" s="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 x14ac:dyDescent="0.25">
      <c r="A21" s="11"/>
      <c r="B21" s="12" t="s">
        <v>12</v>
      </c>
      <c r="C21" s="86"/>
      <c r="D21" s="12"/>
      <c r="E21" s="13">
        <v>0</v>
      </c>
      <c r="F21" s="13">
        <f t="shared" ref="F21:F25" si="2">E21</f>
        <v>0</v>
      </c>
      <c r="G21" s="5"/>
      <c r="H21" s="3" t="s">
        <v>13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 x14ac:dyDescent="0.25">
      <c r="A22" s="11"/>
      <c r="B22" s="12" t="s">
        <v>14</v>
      </c>
      <c r="C22" s="86"/>
      <c r="D22" s="12"/>
      <c r="E22" s="13">
        <v>0</v>
      </c>
      <c r="F22" s="13">
        <f t="shared" si="2"/>
        <v>0</v>
      </c>
      <c r="G22" s="14"/>
      <c r="H22" s="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25">
      <c r="A23" s="11"/>
      <c r="B23" s="12" t="s">
        <v>15</v>
      </c>
      <c r="C23" s="86"/>
      <c r="D23" s="12"/>
      <c r="E23" s="13">
        <v>0</v>
      </c>
      <c r="F23" s="13">
        <f t="shared" si="2"/>
        <v>0</v>
      </c>
      <c r="G23" s="5"/>
      <c r="H23" s="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25">
      <c r="A24" s="11"/>
      <c r="B24" s="12" t="s">
        <v>16</v>
      </c>
      <c r="C24" s="86"/>
      <c r="D24" s="12"/>
      <c r="E24" s="13">
        <v>0</v>
      </c>
      <c r="F24" s="13">
        <f t="shared" si="2"/>
        <v>0</v>
      </c>
      <c r="G24" s="5"/>
      <c r="H24" s="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25">
      <c r="A25" s="11"/>
      <c r="B25" s="12" t="s">
        <v>17</v>
      </c>
      <c r="C25" s="86"/>
      <c r="D25" s="12"/>
      <c r="E25" s="13">
        <v>0</v>
      </c>
      <c r="F25" s="13">
        <f t="shared" si="2"/>
        <v>0</v>
      </c>
      <c r="G25" s="5"/>
      <c r="H25" s="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25">
      <c r="A26" s="11"/>
      <c r="B26" s="11" t="s">
        <v>18</v>
      </c>
      <c r="C26" s="85"/>
      <c r="D26" s="21"/>
      <c r="E26" s="13">
        <f t="shared" ref="E26:F26" si="3">SUM(E21:E25)</f>
        <v>0</v>
      </c>
      <c r="F26" s="13">
        <f t="shared" si="3"/>
        <v>0</v>
      </c>
      <c r="G26" s="4"/>
      <c r="H26" s="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25">
      <c r="A27" s="2"/>
      <c r="B27" s="2"/>
      <c r="C27" s="93"/>
      <c r="D27" s="25"/>
      <c r="E27" s="4"/>
      <c r="F27" s="4"/>
      <c r="G27" s="4"/>
      <c r="H27" s="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25">
      <c r="A28" s="2" t="s">
        <v>19</v>
      </c>
      <c r="B28" s="3"/>
      <c r="C28" s="88"/>
      <c r="D28" s="25"/>
      <c r="E28" s="26">
        <f t="shared" ref="E28:F28" si="4">+E15-E18-E26</f>
        <v>4000</v>
      </c>
      <c r="F28" s="26">
        <f t="shared" si="4"/>
        <v>4000</v>
      </c>
      <c r="G28" s="4"/>
      <c r="H28" s="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25">
      <c r="A29" s="2"/>
      <c r="B29" s="2"/>
      <c r="C29" s="93"/>
      <c r="D29" s="25"/>
      <c r="E29" s="4"/>
      <c r="F29" s="4"/>
      <c r="G29" s="4"/>
      <c r="H29" s="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25">
      <c r="A30" s="27" t="s">
        <v>20</v>
      </c>
      <c r="B30" s="28"/>
      <c r="C30" s="94"/>
      <c r="D30" s="28"/>
      <c r="E30" s="29"/>
      <c r="F30" s="29"/>
      <c r="G30" s="5"/>
      <c r="H30" s="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25">
      <c r="A31" s="2"/>
      <c r="B31" s="3" t="s">
        <v>21</v>
      </c>
      <c r="C31" s="88"/>
      <c r="D31" s="3"/>
      <c r="E31" s="4">
        <v>2041</v>
      </c>
      <c r="F31" s="4">
        <f t="shared" ref="F31:F36" si="5">E31</f>
        <v>2041</v>
      </c>
      <c r="G31" s="5"/>
      <c r="H31" s="3" t="s">
        <v>22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25">
      <c r="A32" s="2"/>
      <c r="B32" s="3" t="s">
        <v>23</v>
      </c>
      <c r="C32" s="88"/>
      <c r="D32" s="3"/>
      <c r="E32" s="4">
        <v>1000</v>
      </c>
      <c r="F32" s="4">
        <f t="shared" si="5"/>
        <v>1000</v>
      </c>
      <c r="G32" s="14"/>
      <c r="H32" s="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25">
      <c r="A33" s="2"/>
      <c r="B33" s="3" t="s">
        <v>24</v>
      </c>
      <c r="C33" s="88"/>
      <c r="D33" s="3"/>
      <c r="E33" s="4">
        <v>0</v>
      </c>
      <c r="F33" s="4">
        <f t="shared" si="5"/>
        <v>0</v>
      </c>
      <c r="G33" s="5"/>
      <c r="H33" s="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25">
      <c r="A34" s="2"/>
      <c r="B34" s="3" t="s">
        <v>25</v>
      </c>
      <c r="C34" s="88"/>
      <c r="D34" s="3"/>
      <c r="E34" s="4">
        <v>300</v>
      </c>
      <c r="F34" s="4">
        <f t="shared" si="5"/>
        <v>300</v>
      </c>
      <c r="G34" s="5"/>
      <c r="H34" s="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25">
      <c r="A35" s="2"/>
      <c r="B35" s="3" t="s">
        <v>26</v>
      </c>
      <c r="C35" s="88"/>
      <c r="D35" s="3"/>
      <c r="E35" s="4">
        <v>0</v>
      </c>
      <c r="F35" s="4">
        <f t="shared" si="5"/>
        <v>0</v>
      </c>
      <c r="G35" s="5"/>
      <c r="H35" s="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25">
      <c r="A36" s="2"/>
      <c r="B36" s="3" t="s">
        <v>27</v>
      </c>
      <c r="C36" s="88"/>
      <c r="D36" s="3"/>
      <c r="E36" s="4">
        <v>0</v>
      </c>
      <c r="F36" s="4">
        <f t="shared" si="5"/>
        <v>0</v>
      </c>
      <c r="G36" s="5"/>
      <c r="H36" s="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25">
      <c r="A37" s="2"/>
      <c r="B37" s="2" t="s">
        <v>28</v>
      </c>
      <c r="C37" s="93"/>
      <c r="D37" s="3"/>
      <c r="E37" s="30">
        <f t="shared" ref="E37:F37" si="6">SUM(E31:E36)</f>
        <v>3341</v>
      </c>
      <c r="F37" s="30">
        <f t="shared" si="6"/>
        <v>3341</v>
      </c>
      <c r="G37" s="4"/>
      <c r="H37" s="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25">
      <c r="A38" s="2"/>
      <c r="B38" s="3"/>
      <c r="C38" s="88"/>
      <c r="D38" s="3"/>
      <c r="E38" s="31"/>
      <c r="F38" s="31"/>
      <c r="G38" s="5"/>
      <c r="H38" s="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25">
      <c r="A39" s="32" t="s">
        <v>29</v>
      </c>
      <c r="B39" s="33"/>
      <c r="C39" s="95"/>
      <c r="D39" s="33"/>
      <c r="E39" s="34"/>
      <c r="F39" s="34"/>
      <c r="G39" s="5"/>
      <c r="H39" s="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25">
      <c r="A40" s="2"/>
      <c r="B40" s="3" t="s">
        <v>30</v>
      </c>
      <c r="C40" s="88"/>
      <c r="D40" s="3"/>
      <c r="E40" s="4">
        <v>400</v>
      </c>
      <c r="F40" s="4">
        <f t="shared" ref="F40:F54" si="7">E40</f>
        <v>400</v>
      </c>
      <c r="G40" s="5"/>
      <c r="H40" s="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25">
      <c r="A41" s="2"/>
      <c r="B41" s="3" t="s">
        <v>31</v>
      </c>
      <c r="C41" s="88"/>
      <c r="D41" s="3"/>
      <c r="E41" s="4">
        <v>100</v>
      </c>
      <c r="F41" s="4">
        <f t="shared" si="7"/>
        <v>100</v>
      </c>
      <c r="G41" s="5"/>
      <c r="H41" s="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25">
      <c r="A42" s="2"/>
      <c r="B42" s="3" t="s">
        <v>32</v>
      </c>
      <c r="C42" s="88"/>
      <c r="D42" s="3"/>
      <c r="E42" s="4">
        <f>5600/12</f>
        <v>466.66666666666669</v>
      </c>
      <c r="F42" s="4">
        <f>E42</f>
        <v>466.66666666666669</v>
      </c>
      <c r="G42" s="14"/>
      <c r="H42" s="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25">
      <c r="A43" s="2"/>
      <c r="B43" s="3" t="s">
        <v>33</v>
      </c>
      <c r="C43" s="88"/>
      <c r="D43" s="3"/>
      <c r="E43" s="4">
        <v>500</v>
      </c>
      <c r="F43" s="4">
        <f t="shared" si="7"/>
        <v>500</v>
      </c>
      <c r="G43" s="14"/>
      <c r="H43" s="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25">
      <c r="A44" s="2"/>
      <c r="B44" s="3" t="s">
        <v>34</v>
      </c>
      <c r="C44" s="88"/>
      <c r="D44" s="3"/>
      <c r="E44" s="4">
        <v>200</v>
      </c>
      <c r="F44" s="4">
        <f t="shared" si="7"/>
        <v>200</v>
      </c>
      <c r="G44" s="14"/>
      <c r="H44" s="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25">
      <c r="A45" s="2"/>
      <c r="B45" s="3" t="s">
        <v>35</v>
      </c>
      <c r="C45" s="88"/>
      <c r="D45" s="3"/>
      <c r="E45" s="4">
        <f>1600/12</f>
        <v>133.33333333333334</v>
      </c>
      <c r="F45" s="4">
        <f t="shared" si="7"/>
        <v>133.33333333333334</v>
      </c>
      <c r="G45" s="5"/>
      <c r="H45" s="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25">
      <c r="A46" s="2"/>
      <c r="B46" s="3" t="s">
        <v>36</v>
      </c>
      <c r="C46" s="88"/>
      <c r="D46" s="3"/>
      <c r="E46" s="4">
        <v>120</v>
      </c>
      <c r="F46" s="4">
        <f t="shared" si="7"/>
        <v>120</v>
      </c>
      <c r="G46" s="5"/>
      <c r="H46" s="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25">
      <c r="A47" s="2"/>
      <c r="B47" s="3" t="s">
        <v>37</v>
      </c>
      <c r="C47" s="88"/>
      <c r="D47" s="3"/>
      <c r="E47" s="4">
        <v>200</v>
      </c>
      <c r="F47" s="4">
        <f t="shared" si="7"/>
        <v>200</v>
      </c>
      <c r="G47" s="5"/>
      <c r="H47" s="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25">
      <c r="A48" s="2"/>
      <c r="B48" s="3" t="s">
        <v>38</v>
      </c>
      <c r="C48" s="88"/>
      <c r="D48" s="3"/>
      <c r="E48" s="4">
        <v>100</v>
      </c>
      <c r="F48" s="4">
        <f t="shared" si="7"/>
        <v>100</v>
      </c>
      <c r="G48" s="5"/>
      <c r="H48" s="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25">
      <c r="A49" s="2"/>
      <c r="B49" s="3" t="s">
        <v>39</v>
      </c>
      <c r="C49" s="88"/>
      <c r="D49" s="3"/>
      <c r="E49" s="4">
        <v>60</v>
      </c>
      <c r="F49" s="4">
        <f t="shared" si="7"/>
        <v>60</v>
      </c>
      <c r="G49" s="5"/>
      <c r="H49" s="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25">
      <c r="A50" s="2"/>
      <c r="B50" s="3" t="s">
        <v>40</v>
      </c>
      <c r="C50" s="88"/>
      <c r="D50" s="3"/>
      <c r="E50" s="4">
        <v>100</v>
      </c>
      <c r="F50" s="4">
        <f t="shared" si="7"/>
        <v>100</v>
      </c>
      <c r="G50" s="5"/>
      <c r="H50" s="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25">
      <c r="A51" s="2"/>
      <c r="B51" s="3" t="s">
        <v>41</v>
      </c>
      <c r="C51" s="88"/>
      <c r="D51" s="3"/>
      <c r="E51" s="4">
        <v>100</v>
      </c>
      <c r="F51" s="4">
        <f t="shared" si="7"/>
        <v>100</v>
      </c>
      <c r="G51" s="5"/>
      <c r="H51" s="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25">
      <c r="A52" s="2"/>
      <c r="B52" s="3" t="s">
        <v>42</v>
      </c>
      <c r="C52" s="88"/>
      <c r="D52" s="3"/>
      <c r="E52" s="4">
        <v>30</v>
      </c>
      <c r="F52" s="4">
        <f t="shared" si="7"/>
        <v>30</v>
      </c>
      <c r="G52" s="5"/>
      <c r="H52" s="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25">
      <c r="A53" s="2"/>
      <c r="B53" s="3" t="s">
        <v>43</v>
      </c>
      <c r="C53" s="88"/>
      <c r="D53" s="3"/>
      <c r="E53" s="4">
        <v>100</v>
      </c>
      <c r="F53" s="4">
        <f t="shared" si="7"/>
        <v>100</v>
      </c>
      <c r="G53" s="5"/>
      <c r="H53" s="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25">
      <c r="A54" s="2"/>
      <c r="B54" s="3" t="s">
        <v>44</v>
      </c>
      <c r="C54" s="88"/>
      <c r="D54" s="3"/>
      <c r="E54" s="4">
        <v>0</v>
      </c>
      <c r="F54" s="4">
        <f t="shared" si="7"/>
        <v>0</v>
      </c>
      <c r="G54" s="5"/>
      <c r="H54" s="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25">
      <c r="A55" s="2"/>
      <c r="B55" s="2" t="s">
        <v>45</v>
      </c>
      <c r="C55" s="93"/>
      <c r="D55" s="3"/>
      <c r="E55" s="30">
        <f>SUM(E40:E54)</f>
        <v>2610</v>
      </c>
      <c r="F55" s="30">
        <f t="shared" ref="F55" si="8">SUM(F40:F54)</f>
        <v>2610</v>
      </c>
      <c r="G55" s="4"/>
      <c r="H55" s="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25">
      <c r="A56" s="2"/>
      <c r="B56" s="3"/>
      <c r="C56" s="88"/>
      <c r="D56" s="3"/>
      <c r="E56" s="31"/>
      <c r="F56" s="31"/>
      <c r="G56" s="5"/>
      <c r="H56" s="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25">
      <c r="A57" s="2"/>
      <c r="B57" s="3"/>
      <c r="C57" s="88"/>
      <c r="D57" s="3"/>
      <c r="E57" s="4"/>
      <c r="F57" s="4"/>
      <c r="G57" s="17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25">
      <c r="A58" s="35" t="s">
        <v>46</v>
      </c>
      <c r="B58" s="35"/>
      <c r="C58" s="96"/>
      <c r="D58" s="35"/>
      <c r="E58" s="36">
        <f t="shared" ref="E58:F58" si="9">E15-E18-E26-E37-E55</f>
        <v>-1951</v>
      </c>
      <c r="F58" s="36">
        <f t="shared" si="9"/>
        <v>-1951</v>
      </c>
      <c r="G58" s="5"/>
      <c r="H58" s="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25">
      <c r="A59" s="2"/>
      <c r="B59" s="3"/>
      <c r="C59" s="88"/>
      <c r="D59" s="3"/>
      <c r="E59" s="4"/>
      <c r="F59" s="4"/>
      <c r="G59" s="5"/>
      <c r="H59" s="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25">
      <c r="A60" s="37"/>
      <c r="B60" s="3"/>
      <c r="C60" s="88"/>
      <c r="D60" s="3"/>
      <c r="E60" s="4"/>
      <c r="F60" s="3"/>
      <c r="G60" s="5"/>
      <c r="H60" s="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25">
      <c r="A61" s="37"/>
      <c r="B61" s="3"/>
      <c r="C61" s="88"/>
      <c r="D61" s="3"/>
      <c r="E61" s="4"/>
      <c r="F61" s="3"/>
      <c r="G61" s="5"/>
      <c r="H61" s="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25">
      <c r="A62" s="37"/>
      <c r="B62" s="3"/>
      <c r="C62" s="88"/>
      <c r="D62" s="3"/>
      <c r="E62" s="38"/>
      <c r="F62" s="39"/>
      <c r="G62" s="5"/>
      <c r="H62" s="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25">
      <c r="A63" s="2"/>
      <c r="B63" s="3"/>
      <c r="C63" s="88"/>
      <c r="D63" s="3"/>
      <c r="E63" s="4"/>
      <c r="F63" s="4"/>
      <c r="G63" s="5"/>
      <c r="H63" s="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25">
      <c r="A64" s="2"/>
      <c r="B64" s="3"/>
      <c r="C64" s="88"/>
      <c r="D64" s="3"/>
      <c r="E64" s="4"/>
      <c r="F64" s="4"/>
      <c r="G64" s="5"/>
      <c r="H64" s="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25">
      <c r="A65" s="2"/>
      <c r="B65" s="3"/>
      <c r="C65" s="88"/>
      <c r="D65" s="3"/>
      <c r="E65" s="4"/>
      <c r="F65" s="4"/>
      <c r="G65" s="5"/>
      <c r="H65" s="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25">
      <c r="A66" s="2"/>
      <c r="B66" s="2"/>
      <c r="C66" s="93"/>
      <c r="D66" s="2"/>
      <c r="E66" s="17"/>
      <c r="F66" s="17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2">
      <c r="A67" s="1"/>
      <c r="B67" s="1"/>
      <c r="C67" s="89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2">
      <c r="A68" s="1"/>
      <c r="B68" s="1"/>
      <c r="C68" s="89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2">
      <c r="A69" s="1"/>
      <c r="B69" s="1"/>
      <c r="C69" s="89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2">
      <c r="A70" s="1"/>
      <c r="B70" s="1"/>
      <c r="C70" s="89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2">
      <c r="A71" s="1"/>
      <c r="B71" s="1"/>
      <c r="C71" s="89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2">
      <c r="A72" s="1"/>
      <c r="B72" s="1"/>
      <c r="C72" s="89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2">
      <c r="A73" s="1"/>
      <c r="B73" s="1"/>
      <c r="C73" s="89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2">
      <c r="A74" s="1"/>
      <c r="B74" s="1"/>
      <c r="C74" s="89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2">
      <c r="A75" s="1"/>
      <c r="B75" s="1"/>
      <c r="C75" s="89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2">
      <c r="A76" s="1"/>
      <c r="B76" s="1"/>
      <c r="C76" s="8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2">
      <c r="A77" s="1"/>
      <c r="B77" s="1"/>
      <c r="C77" s="8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2">
      <c r="A78" s="1"/>
      <c r="B78" s="1"/>
      <c r="C78" s="89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2">
      <c r="A79" s="1"/>
      <c r="B79" s="1"/>
      <c r="C79" s="89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2">
      <c r="A80" s="1"/>
      <c r="B80" s="1"/>
      <c r="C80" s="89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2">
      <c r="A81" s="1"/>
      <c r="B81" s="1"/>
      <c r="C81" s="89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2">
      <c r="A82" s="1"/>
      <c r="B82" s="1"/>
      <c r="C82" s="89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2">
      <c r="A83" s="1"/>
      <c r="B83" s="1"/>
      <c r="C83" s="89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2">
      <c r="A84" s="1"/>
      <c r="B84" s="1"/>
      <c r="C84" s="89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2">
      <c r="A85" s="1"/>
      <c r="B85" s="1"/>
      <c r="C85" s="89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2">
      <c r="A86" s="1"/>
      <c r="B86" s="1"/>
      <c r="C86" s="89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2">
      <c r="A87" s="1"/>
      <c r="B87" s="1"/>
      <c r="C87" s="89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2">
      <c r="A88" s="1"/>
      <c r="B88" s="1"/>
      <c r="C88" s="89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2">
      <c r="A89" s="1"/>
      <c r="B89" s="1"/>
      <c r="C89" s="89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2">
      <c r="A90" s="1"/>
      <c r="B90" s="1"/>
      <c r="C90" s="89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2">
      <c r="A91" s="1"/>
      <c r="B91" s="1"/>
      <c r="C91" s="89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2">
      <c r="A92" s="1"/>
      <c r="B92" s="1"/>
      <c r="C92" s="89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2">
      <c r="A93" s="1"/>
      <c r="B93" s="1"/>
      <c r="C93" s="89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2">
      <c r="A94" s="1"/>
      <c r="B94" s="1"/>
      <c r="C94" s="89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2">
      <c r="A95" s="1"/>
      <c r="B95" s="1"/>
      <c r="C95" s="89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2">
      <c r="A96" s="1"/>
      <c r="B96" s="1"/>
      <c r="C96" s="89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2">
      <c r="A97" s="1"/>
      <c r="B97" s="1"/>
      <c r="C97" s="89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2">
      <c r="A98" s="1"/>
      <c r="B98" s="1"/>
      <c r="C98" s="89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2">
      <c r="A99" s="1"/>
      <c r="B99" s="1"/>
      <c r="C99" s="89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2">
      <c r="A100" s="1"/>
      <c r="B100" s="1"/>
      <c r="C100" s="89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2">
      <c r="A101" s="1"/>
      <c r="B101" s="1"/>
      <c r="C101" s="89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2">
      <c r="A102" s="1"/>
      <c r="B102" s="1"/>
      <c r="C102" s="89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2">
      <c r="A103" s="1"/>
      <c r="B103" s="1"/>
      <c r="C103" s="89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2">
      <c r="A104" s="1"/>
      <c r="B104" s="1"/>
      <c r="C104" s="89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2">
      <c r="A105" s="1"/>
      <c r="B105" s="1"/>
      <c r="C105" s="89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2">
      <c r="A106" s="1"/>
      <c r="B106" s="1"/>
      <c r="C106" s="89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2">
      <c r="A107" s="1"/>
      <c r="B107" s="1"/>
      <c r="C107" s="89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2">
      <c r="A108" s="1"/>
      <c r="B108" s="1"/>
      <c r="C108" s="89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2">
      <c r="A109" s="1"/>
      <c r="B109" s="1"/>
      <c r="C109" s="89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2">
      <c r="A110" s="1"/>
      <c r="B110" s="1"/>
      <c r="C110" s="89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2">
      <c r="A111" s="1"/>
      <c r="B111" s="1"/>
      <c r="C111" s="89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2">
      <c r="A112" s="1"/>
      <c r="B112" s="1"/>
      <c r="C112" s="89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2">
      <c r="A113" s="1"/>
      <c r="B113" s="1"/>
      <c r="C113" s="89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2">
      <c r="A114" s="1"/>
      <c r="B114" s="1"/>
      <c r="C114" s="89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2">
      <c r="A115" s="1"/>
      <c r="B115" s="1"/>
      <c r="C115" s="89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2">
      <c r="A116" s="1"/>
      <c r="B116" s="1"/>
      <c r="C116" s="89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2">
      <c r="A117" s="1"/>
      <c r="B117" s="1"/>
      <c r="C117" s="89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2">
      <c r="A118" s="1"/>
      <c r="B118" s="1"/>
      <c r="C118" s="89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2">
      <c r="A119" s="1"/>
      <c r="B119" s="1"/>
      <c r="C119" s="89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2">
      <c r="A120" s="1"/>
      <c r="B120" s="1"/>
      <c r="C120" s="89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2">
      <c r="A121" s="1"/>
      <c r="B121" s="1"/>
      <c r="C121" s="89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2">
      <c r="A122" s="1"/>
      <c r="B122" s="1"/>
      <c r="C122" s="89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2">
      <c r="A123" s="1"/>
      <c r="B123" s="1"/>
      <c r="C123" s="89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2">
      <c r="A124" s="1"/>
      <c r="B124" s="1"/>
      <c r="C124" s="89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2">
      <c r="A125" s="1"/>
      <c r="B125" s="1"/>
      <c r="C125" s="89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2">
      <c r="A126" s="1"/>
      <c r="B126" s="1"/>
      <c r="C126" s="89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2">
      <c r="A127" s="1"/>
      <c r="B127" s="1"/>
      <c r="C127" s="89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2">
      <c r="A128" s="1"/>
      <c r="B128" s="1"/>
      <c r="C128" s="89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2">
      <c r="A129" s="1"/>
      <c r="B129" s="1"/>
      <c r="C129" s="89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2">
      <c r="A130" s="1"/>
      <c r="B130" s="1"/>
      <c r="C130" s="89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2">
      <c r="A131" s="1"/>
      <c r="B131" s="1"/>
      <c r="C131" s="89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2">
      <c r="A132" s="1"/>
      <c r="B132" s="1"/>
      <c r="C132" s="89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2">
      <c r="A133" s="1"/>
      <c r="B133" s="1"/>
      <c r="C133" s="89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2">
      <c r="A134" s="1"/>
      <c r="B134" s="1"/>
      <c r="C134" s="89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2">
      <c r="A135" s="1"/>
      <c r="B135" s="1"/>
      <c r="C135" s="89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2">
      <c r="A136" s="1"/>
      <c r="B136" s="1"/>
      <c r="C136" s="89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2">
      <c r="A137" s="1"/>
      <c r="B137" s="1"/>
      <c r="C137" s="89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2">
      <c r="A138" s="1"/>
      <c r="B138" s="1"/>
      <c r="C138" s="89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2">
      <c r="A139" s="1"/>
      <c r="B139" s="1"/>
      <c r="C139" s="89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2">
      <c r="A140" s="1"/>
      <c r="B140" s="1"/>
      <c r="C140" s="89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2">
      <c r="A141" s="1"/>
      <c r="B141" s="1"/>
      <c r="C141" s="89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2">
      <c r="A142" s="1"/>
      <c r="B142" s="1"/>
      <c r="C142" s="89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2">
      <c r="A143" s="1"/>
      <c r="B143" s="1"/>
      <c r="C143" s="89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2">
      <c r="A144" s="1"/>
      <c r="B144" s="1"/>
      <c r="C144" s="89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2">
      <c r="A145" s="1"/>
      <c r="B145" s="1"/>
      <c r="C145" s="89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2">
      <c r="A146" s="1"/>
      <c r="B146" s="1"/>
      <c r="C146" s="89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2">
      <c r="A147" s="1"/>
      <c r="B147" s="1"/>
      <c r="C147" s="89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2">
      <c r="A148" s="1"/>
      <c r="B148" s="1"/>
      <c r="C148" s="89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2">
      <c r="A149" s="1"/>
      <c r="B149" s="1"/>
      <c r="C149" s="89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2">
      <c r="A150" s="1"/>
      <c r="B150" s="1"/>
      <c r="C150" s="89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2">
      <c r="A151" s="1"/>
      <c r="B151" s="1"/>
      <c r="C151" s="89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2">
      <c r="A152" s="1"/>
      <c r="B152" s="1"/>
      <c r="C152" s="89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2">
      <c r="A153" s="1"/>
      <c r="B153" s="1"/>
      <c r="C153" s="89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2">
      <c r="A154" s="1"/>
      <c r="B154" s="1"/>
      <c r="C154" s="89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2">
      <c r="A155" s="1"/>
      <c r="B155" s="1"/>
      <c r="C155" s="89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2">
      <c r="A156" s="1"/>
      <c r="B156" s="1"/>
      <c r="C156" s="89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2">
      <c r="A157" s="1"/>
      <c r="B157" s="1"/>
      <c r="C157" s="89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2">
      <c r="A158" s="1"/>
      <c r="B158" s="1"/>
      <c r="C158" s="89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2">
      <c r="A159" s="1"/>
      <c r="B159" s="1"/>
      <c r="C159" s="89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2">
      <c r="A160" s="1"/>
      <c r="B160" s="1"/>
      <c r="C160" s="89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2">
      <c r="A161" s="1"/>
      <c r="B161" s="1"/>
      <c r="C161" s="89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2">
      <c r="A162" s="1"/>
      <c r="B162" s="1"/>
      <c r="C162" s="89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2">
      <c r="A163" s="1"/>
      <c r="B163" s="1"/>
      <c r="C163" s="89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2">
      <c r="A164" s="1"/>
      <c r="B164" s="1"/>
      <c r="C164" s="89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2">
      <c r="A165" s="1"/>
      <c r="B165" s="1"/>
      <c r="C165" s="89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2">
      <c r="A166" s="1"/>
      <c r="B166" s="1"/>
      <c r="C166" s="89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2">
      <c r="A167" s="1"/>
      <c r="B167" s="1"/>
      <c r="C167" s="89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2">
      <c r="A168" s="1"/>
      <c r="B168" s="1"/>
      <c r="C168" s="89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2">
      <c r="A169" s="1"/>
      <c r="B169" s="1"/>
      <c r="C169" s="89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2">
      <c r="A170" s="1"/>
      <c r="B170" s="1"/>
      <c r="C170" s="89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2">
      <c r="A171" s="1"/>
      <c r="B171" s="1"/>
      <c r="C171" s="89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2">
      <c r="A172" s="1"/>
      <c r="B172" s="1"/>
      <c r="C172" s="89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2">
      <c r="A173" s="1"/>
      <c r="B173" s="1"/>
      <c r="C173" s="89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2">
      <c r="A174" s="1"/>
      <c r="B174" s="1"/>
      <c r="C174" s="89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2">
      <c r="A175" s="1"/>
      <c r="B175" s="1"/>
      <c r="C175" s="89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2">
      <c r="A176" s="1"/>
      <c r="B176" s="1"/>
      <c r="C176" s="89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2">
      <c r="A177" s="1"/>
      <c r="B177" s="1"/>
      <c r="C177" s="89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2">
      <c r="A178" s="1"/>
      <c r="B178" s="1"/>
      <c r="C178" s="89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2">
      <c r="A179" s="1"/>
      <c r="B179" s="1"/>
      <c r="C179" s="89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2">
      <c r="A180" s="1"/>
      <c r="B180" s="1"/>
      <c r="C180" s="89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2">
      <c r="A181" s="1"/>
      <c r="B181" s="1"/>
      <c r="C181" s="89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2">
      <c r="A182" s="1"/>
      <c r="B182" s="1"/>
      <c r="C182" s="89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2">
      <c r="A183" s="1"/>
      <c r="B183" s="1"/>
      <c r="C183" s="89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2">
      <c r="A184" s="1"/>
      <c r="B184" s="1"/>
      <c r="C184" s="89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2">
      <c r="A185" s="1"/>
      <c r="B185" s="1"/>
      <c r="C185" s="89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2">
      <c r="A186" s="1"/>
      <c r="B186" s="1"/>
      <c r="C186" s="89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2">
      <c r="A187" s="1"/>
      <c r="B187" s="1"/>
      <c r="C187" s="89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2">
      <c r="A188" s="1"/>
      <c r="B188" s="1"/>
      <c r="C188" s="89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2">
      <c r="A189" s="1"/>
      <c r="B189" s="1"/>
      <c r="C189" s="89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2">
      <c r="A190" s="1"/>
      <c r="B190" s="1"/>
      <c r="C190" s="89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2">
      <c r="A191" s="1"/>
      <c r="B191" s="1"/>
      <c r="C191" s="89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2">
      <c r="A192" s="1"/>
      <c r="B192" s="1"/>
      <c r="C192" s="89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2">
      <c r="A193" s="1"/>
      <c r="B193" s="1"/>
      <c r="C193" s="89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2">
      <c r="A194" s="1"/>
      <c r="B194" s="1"/>
      <c r="C194" s="89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2">
      <c r="A195" s="1"/>
      <c r="B195" s="1"/>
      <c r="C195" s="89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2">
      <c r="A196" s="1"/>
      <c r="B196" s="1"/>
      <c r="C196" s="89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2">
      <c r="A197" s="1"/>
      <c r="B197" s="1"/>
      <c r="C197" s="89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2">
      <c r="A198" s="1"/>
      <c r="B198" s="1"/>
      <c r="C198" s="89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2">
      <c r="A199" s="1"/>
      <c r="B199" s="1"/>
      <c r="C199" s="89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2">
      <c r="A200" s="1"/>
      <c r="B200" s="1"/>
      <c r="C200" s="89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2">
      <c r="A201" s="1"/>
      <c r="B201" s="1"/>
      <c r="C201" s="89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2">
      <c r="A202" s="1"/>
      <c r="B202" s="1"/>
      <c r="C202" s="89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2">
      <c r="A203" s="1"/>
      <c r="B203" s="1"/>
      <c r="C203" s="89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2">
      <c r="A204" s="1"/>
      <c r="B204" s="1"/>
      <c r="C204" s="89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2">
      <c r="A205" s="1"/>
      <c r="B205" s="1"/>
      <c r="C205" s="89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2">
      <c r="A206" s="1"/>
      <c r="B206" s="1"/>
      <c r="C206" s="89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2">
      <c r="A207" s="1"/>
      <c r="B207" s="1"/>
      <c r="C207" s="89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2">
      <c r="A208" s="1"/>
      <c r="B208" s="1"/>
      <c r="C208" s="89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2">
      <c r="A209" s="1"/>
      <c r="B209" s="1"/>
      <c r="C209" s="89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2">
      <c r="A210" s="1"/>
      <c r="B210" s="1"/>
      <c r="C210" s="89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2">
      <c r="A211" s="1"/>
      <c r="B211" s="1"/>
      <c r="C211" s="89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2">
      <c r="A212" s="1"/>
      <c r="B212" s="1"/>
      <c r="C212" s="89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2">
      <c r="A213" s="1"/>
      <c r="B213" s="1"/>
      <c r="C213" s="89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2">
      <c r="A214" s="1"/>
      <c r="B214" s="1"/>
      <c r="C214" s="89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2">
      <c r="A215" s="1"/>
      <c r="B215" s="1"/>
      <c r="C215" s="89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2">
      <c r="A216" s="1"/>
      <c r="B216" s="1"/>
      <c r="C216" s="89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2">
      <c r="A217" s="1"/>
      <c r="B217" s="1"/>
      <c r="C217" s="89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2">
      <c r="A218" s="1"/>
      <c r="B218" s="1"/>
      <c r="C218" s="89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2">
      <c r="A219" s="1"/>
      <c r="B219" s="1"/>
      <c r="C219" s="89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2">
      <c r="A220" s="1"/>
      <c r="B220" s="1"/>
      <c r="C220" s="89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2">
      <c r="A221" s="1"/>
      <c r="B221" s="1"/>
      <c r="C221" s="89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2">
      <c r="A222" s="1"/>
      <c r="B222" s="1"/>
      <c r="C222" s="89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2">
      <c r="A223" s="1"/>
      <c r="B223" s="1"/>
      <c r="C223" s="89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2">
      <c r="A224" s="1"/>
      <c r="B224" s="1"/>
      <c r="C224" s="89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2">
      <c r="A225" s="1"/>
      <c r="B225" s="1"/>
      <c r="C225" s="89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2">
      <c r="A226" s="1"/>
      <c r="B226" s="1"/>
      <c r="C226" s="89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2">
      <c r="A227" s="1"/>
      <c r="B227" s="1"/>
      <c r="C227" s="89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2">
      <c r="A228" s="1"/>
      <c r="B228" s="1"/>
      <c r="C228" s="89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2">
      <c r="A229" s="1"/>
      <c r="B229" s="1"/>
      <c r="C229" s="89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2">
      <c r="A230" s="1"/>
      <c r="B230" s="1"/>
      <c r="C230" s="89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2">
      <c r="A231" s="1"/>
      <c r="B231" s="1"/>
      <c r="C231" s="89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2">
      <c r="A232" s="1"/>
      <c r="B232" s="1"/>
      <c r="C232" s="89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2">
      <c r="A233" s="1"/>
      <c r="B233" s="1"/>
      <c r="C233" s="89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2">
      <c r="A234" s="1"/>
      <c r="B234" s="1"/>
      <c r="C234" s="89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2">
      <c r="A235" s="1"/>
      <c r="B235" s="1"/>
      <c r="C235" s="89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2">
      <c r="A236" s="1"/>
      <c r="B236" s="1"/>
      <c r="C236" s="89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2">
      <c r="A237" s="1"/>
      <c r="B237" s="1"/>
      <c r="C237" s="89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2">
      <c r="A238" s="1"/>
      <c r="B238" s="1"/>
      <c r="C238" s="89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2">
      <c r="A239" s="1"/>
      <c r="B239" s="1"/>
      <c r="C239" s="89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2">
      <c r="A240" s="1"/>
      <c r="B240" s="1"/>
      <c r="C240" s="89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2">
      <c r="A241" s="1"/>
      <c r="B241" s="1"/>
      <c r="C241" s="89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2">
      <c r="A242" s="1"/>
      <c r="B242" s="1"/>
      <c r="C242" s="89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2">
      <c r="A243" s="1"/>
      <c r="B243" s="1"/>
      <c r="C243" s="89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2">
      <c r="A244" s="1"/>
      <c r="B244" s="1"/>
      <c r="C244" s="89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2">
      <c r="A245" s="1"/>
      <c r="B245" s="1"/>
      <c r="C245" s="89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2">
      <c r="A246" s="1"/>
      <c r="B246" s="1"/>
      <c r="C246" s="89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2">
      <c r="A247" s="1"/>
      <c r="B247" s="1"/>
      <c r="C247" s="89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2">
      <c r="A248" s="1"/>
      <c r="B248" s="1"/>
      <c r="C248" s="89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2">
      <c r="A249" s="1"/>
      <c r="B249" s="1"/>
      <c r="C249" s="89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2">
      <c r="A250" s="1"/>
      <c r="B250" s="1"/>
      <c r="C250" s="89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2">
      <c r="A251" s="1"/>
      <c r="B251" s="1"/>
      <c r="C251" s="89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2">
      <c r="A252" s="1"/>
      <c r="B252" s="1"/>
      <c r="C252" s="89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2">
      <c r="A253" s="1"/>
      <c r="B253" s="1"/>
      <c r="C253" s="89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2">
      <c r="A254" s="1"/>
      <c r="B254" s="1"/>
      <c r="C254" s="89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2">
      <c r="A255" s="1"/>
      <c r="B255" s="1"/>
      <c r="C255" s="89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2">
      <c r="A256" s="1"/>
      <c r="B256" s="1"/>
      <c r="C256" s="89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2">
      <c r="A257" s="1"/>
      <c r="B257" s="1"/>
      <c r="C257" s="89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2">
      <c r="A258" s="1"/>
      <c r="B258" s="1"/>
      <c r="C258" s="89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2">
      <c r="A259" s="1"/>
      <c r="B259" s="1"/>
      <c r="C259" s="89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2">
      <c r="A260" s="1"/>
      <c r="B260" s="1"/>
      <c r="C260" s="89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2">
      <c r="A261" s="1"/>
      <c r="B261" s="1"/>
      <c r="C261" s="89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2">
      <c r="A262" s="1"/>
      <c r="B262" s="1"/>
      <c r="C262" s="89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2">
      <c r="A263" s="1"/>
      <c r="B263" s="1"/>
      <c r="C263" s="89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2">
      <c r="A264" s="1"/>
      <c r="B264" s="1"/>
      <c r="C264" s="89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2">
      <c r="A265" s="1"/>
      <c r="B265" s="1"/>
      <c r="C265" s="89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2">
      <c r="A266" s="1"/>
      <c r="B266" s="1"/>
      <c r="C266" s="89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2">
      <c r="A267" s="1"/>
      <c r="B267" s="1"/>
      <c r="C267" s="89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2">
      <c r="A268" s="1"/>
      <c r="B268" s="1"/>
      <c r="C268" s="89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2">
      <c r="A269" s="1"/>
      <c r="B269" s="1"/>
      <c r="C269" s="89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2">
      <c r="A270" s="1"/>
      <c r="B270" s="1"/>
      <c r="C270" s="89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2">
      <c r="A271" s="1"/>
      <c r="B271" s="1"/>
      <c r="C271" s="89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2">
      <c r="A272" s="1"/>
      <c r="B272" s="1"/>
      <c r="C272" s="89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2">
      <c r="A273" s="1"/>
      <c r="B273" s="1"/>
      <c r="C273" s="89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2">
      <c r="A274" s="1"/>
      <c r="B274" s="1"/>
      <c r="C274" s="89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2">
      <c r="A275" s="1"/>
      <c r="B275" s="1"/>
      <c r="C275" s="89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2">
      <c r="A276" s="1"/>
      <c r="B276" s="1"/>
      <c r="C276" s="89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2">
      <c r="A277" s="1"/>
      <c r="B277" s="1"/>
      <c r="C277" s="89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2">
      <c r="A278" s="1"/>
      <c r="B278" s="1"/>
      <c r="C278" s="89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2">
      <c r="A279" s="1"/>
      <c r="B279" s="1"/>
      <c r="C279" s="89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2">
      <c r="A280" s="1"/>
      <c r="B280" s="1"/>
      <c r="C280" s="89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2">
      <c r="A281" s="1"/>
      <c r="B281" s="1"/>
      <c r="C281" s="89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2">
      <c r="A282" s="1"/>
      <c r="B282" s="1"/>
      <c r="C282" s="89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2">
      <c r="A283" s="1"/>
      <c r="B283" s="1"/>
      <c r="C283" s="89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2">
      <c r="A284" s="1"/>
      <c r="B284" s="1"/>
      <c r="C284" s="89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2">
      <c r="A285" s="1"/>
      <c r="B285" s="1"/>
      <c r="C285" s="89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2">
      <c r="A286" s="1"/>
      <c r="B286" s="1"/>
      <c r="C286" s="89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2">
      <c r="A287" s="1"/>
      <c r="B287" s="1"/>
      <c r="C287" s="89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2">
      <c r="A288" s="1"/>
      <c r="B288" s="1"/>
      <c r="C288" s="89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2">
      <c r="A289" s="1"/>
      <c r="B289" s="1"/>
      <c r="C289" s="89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2">
      <c r="A290" s="1"/>
      <c r="B290" s="1"/>
      <c r="C290" s="89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2">
      <c r="A291" s="1"/>
      <c r="B291" s="1"/>
      <c r="C291" s="89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2">
      <c r="A292" s="1"/>
      <c r="B292" s="1"/>
      <c r="C292" s="89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2">
      <c r="A293" s="1"/>
      <c r="B293" s="1"/>
      <c r="C293" s="89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2">
      <c r="A294" s="1"/>
      <c r="B294" s="1"/>
      <c r="C294" s="89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2">
      <c r="A295" s="1"/>
      <c r="B295" s="1"/>
      <c r="C295" s="89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2">
      <c r="A296" s="1"/>
      <c r="B296" s="1"/>
      <c r="C296" s="89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2">
      <c r="A297" s="1"/>
      <c r="B297" s="1"/>
      <c r="C297" s="89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2">
      <c r="A298" s="1"/>
      <c r="B298" s="1"/>
      <c r="C298" s="89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2">
      <c r="A299" s="1"/>
      <c r="B299" s="1"/>
      <c r="C299" s="89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2">
      <c r="A300" s="1"/>
      <c r="B300" s="1"/>
      <c r="C300" s="89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2">
      <c r="A301" s="1"/>
      <c r="B301" s="1"/>
      <c r="C301" s="89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2">
      <c r="A302" s="1"/>
      <c r="B302" s="1"/>
      <c r="C302" s="89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2">
      <c r="A303" s="1"/>
      <c r="B303" s="1"/>
      <c r="C303" s="89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2">
      <c r="A304" s="1"/>
      <c r="B304" s="1"/>
      <c r="C304" s="89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2">
      <c r="A305" s="1"/>
      <c r="B305" s="1"/>
      <c r="C305" s="89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2">
      <c r="A306" s="1"/>
      <c r="B306" s="1"/>
      <c r="C306" s="89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2">
      <c r="A307" s="1"/>
      <c r="B307" s="1"/>
      <c r="C307" s="89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2">
      <c r="A308" s="1"/>
      <c r="B308" s="1"/>
      <c r="C308" s="89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2">
      <c r="A309" s="1"/>
      <c r="B309" s="1"/>
      <c r="C309" s="89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2">
      <c r="A310" s="1"/>
      <c r="B310" s="1"/>
      <c r="C310" s="89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2">
      <c r="A311" s="1"/>
      <c r="B311" s="1"/>
      <c r="C311" s="89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2">
      <c r="A312" s="1"/>
      <c r="B312" s="1"/>
      <c r="C312" s="89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2">
      <c r="A313" s="1"/>
      <c r="B313" s="1"/>
      <c r="C313" s="89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2">
      <c r="A314" s="1"/>
      <c r="B314" s="1"/>
      <c r="C314" s="89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2">
      <c r="A315" s="1"/>
      <c r="B315" s="1"/>
      <c r="C315" s="89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2">
      <c r="A316" s="1"/>
      <c r="B316" s="1"/>
      <c r="C316" s="89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2">
      <c r="A317" s="1"/>
      <c r="B317" s="1"/>
      <c r="C317" s="89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2">
      <c r="A318" s="1"/>
      <c r="B318" s="1"/>
      <c r="C318" s="89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2">
      <c r="A319" s="1"/>
      <c r="B319" s="1"/>
      <c r="C319" s="89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2">
      <c r="A320" s="1"/>
      <c r="B320" s="1"/>
      <c r="C320" s="89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2">
      <c r="A321" s="1"/>
      <c r="B321" s="1"/>
      <c r="C321" s="89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2">
      <c r="A322" s="1"/>
      <c r="B322" s="1"/>
      <c r="C322" s="89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2">
      <c r="A323" s="1"/>
      <c r="B323" s="1"/>
      <c r="C323" s="89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2">
      <c r="A324" s="1"/>
      <c r="B324" s="1"/>
      <c r="C324" s="89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2">
      <c r="A325" s="1"/>
      <c r="B325" s="1"/>
      <c r="C325" s="89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2">
      <c r="A326" s="1"/>
      <c r="B326" s="1"/>
      <c r="C326" s="89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2">
      <c r="A327" s="1"/>
      <c r="B327" s="1"/>
      <c r="C327" s="89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2">
      <c r="A328" s="1"/>
      <c r="B328" s="1"/>
      <c r="C328" s="89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2">
      <c r="A329" s="1"/>
      <c r="B329" s="1"/>
      <c r="C329" s="89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2">
      <c r="A330" s="1"/>
      <c r="B330" s="1"/>
      <c r="C330" s="89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2">
      <c r="A331" s="1"/>
      <c r="B331" s="1"/>
      <c r="C331" s="89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2">
      <c r="A332" s="1"/>
      <c r="B332" s="1"/>
      <c r="C332" s="89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2">
      <c r="A333" s="1"/>
      <c r="B333" s="1"/>
      <c r="C333" s="89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2">
      <c r="A334" s="1"/>
      <c r="B334" s="1"/>
      <c r="C334" s="89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2">
      <c r="A335" s="1"/>
      <c r="B335" s="1"/>
      <c r="C335" s="89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2">
      <c r="A336" s="1"/>
      <c r="B336" s="1"/>
      <c r="C336" s="89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2">
      <c r="A337" s="1"/>
      <c r="B337" s="1"/>
      <c r="C337" s="89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2">
      <c r="A338" s="1"/>
      <c r="B338" s="1"/>
      <c r="C338" s="89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2">
      <c r="A339" s="1"/>
      <c r="B339" s="1"/>
      <c r="C339" s="89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2">
      <c r="A340" s="1"/>
      <c r="B340" s="1"/>
      <c r="C340" s="89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2">
      <c r="A341" s="1"/>
      <c r="B341" s="1"/>
      <c r="C341" s="89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2">
      <c r="A342" s="1"/>
      <c r="B342" s="1"/>
      <c r="C342" s="89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2">
      <c r="A343" s="1"/>
      <c r="B343" s="1"/>
      <c r="C343" s="89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2">
      <c r="A344" s="1"/>
      <c r="B344" s="1"/>
      <c r="C344" s="89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2">
      <c r="A345" s="1"/>
      <c r="B345" s="1"/>
      <c r="C345" s="89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2">
      <c r="A346" s="1"/>
      <c r="B346" s="1"/>
      <c r="C346" s="89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2">
      <c r="A347" s="1"/>
      <c r="B347" s="1"/>
      <c r="C347" s="89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2">
      <c r="A348" s="1"/>
      <c r="B348" s="1"/>
      <c r="C348" s="89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2">
      <c r="A349" s="1"/>
      <c r="B349" s="1"/>
      <c r="C349" s="89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2">
      <c r="A350" s="1"/>
      <c r="B350" s="1"/>
      <c r="C350" s="89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2">
      <c r="A351" s="1"/>
      <c r="B351" s="1"/>
      <c r="C351" s="89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2">
      <c r="A352" s="1"/>
      <c r="B352" s="1"/>
      <c r="C352" s="89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2">
      <c r="A353" s="1"/>
      <c r="B353" s="1"/>
      <c r="C353" s="89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2">
      <c r="A354" s="1"/>
      <c r="B354" s="1"/>
      <c r="C354" s="89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2">
      <c r="A355" s="1"/>
      <c r="B355" s="1"/>
      <c r="C355" s="89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2">
      <c r="A356" s="1"/>
      <c r="B356" s="1"/>
      <c r="C356" s="89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2">
      <c r="A357" s="1"/>
      <c r="B357" s="1"/>
      <c r="C357" s="89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2">
      <c r="A358" s="1"/>
      <c r="B358" s="1"/>
      <c r="C358" s="89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2">
      <c r="A359" s="1"/>
      <c r="B359" s="1"/>
      <c r="C359" s="89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2">
      <c r="A360" s="1"/>
      <c r="B360" s="1"/>
      <c r="C360" s="89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2">
      <c r="A361" s="1"/>
      <c r="B361" s="1"/>
      <c r="C361" s="89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2">
      <c r="A362" s="1"/>
      <c r="B362" s="1"/>
      <c r="C362" s="89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2">
      <c r="A363" s="1"/>
      <c r="B363" s="1"/>
      <c r="C363" s="89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2">
      <c r="A364" s="1"/>
      <c r="B364" s="1"/>
      <c r="C364" s="89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2">
      <c r="A365" s="1"/>
      <c r="B365" s="1"/>
      <c r="C365" s="89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2">
      <c r="A366" s="1"/>
      <c r="B366" s="1"/>
      <c r="C366" s="89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2">
      <c r="A367" s="1"/>
      <c r="B367" s="1"/>
      <c r="C367" s="89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2">
      <c r="A368" s="1"/>
      <c r="B368" s="1"/>
      <c r="C368" s="89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2">
      <c r="A369" s="1"/>
      <c r="B369" s="1"/>
      <c r="C369" s="89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2">
      <c r="A370" s="1"/>
      <c r="B370" s="1"/>
      <c r="C370" s="89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2">
      <c r="A371" s="1"/>
      <c r="B371" s="1"/>
      <c r="C371" s="89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2">
      <c r="A372" s="1"/>
      <c r="B372" s="1"/>
      <c r="C372" s="89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2">
      <c r="A373" s="1"/>
      <c r="B373" s="1"/>
      <c r="C373" s="89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2">
      <c r="A374" s="1"/>
      <c r="B374" s="1"/>
      <c r="C374" s="89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2">
      <c r="A375" s="1"/>
      <c r="B375" s="1"/>
      <c r="C375" s="89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2">
      <c r="A376" s="1"/>
      <c r="B376" s="1"/>
      <c r="C376" s="89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2">
      <c r="A377" s="1"/>
      <c r="B377" s="1"/>
      <c r="C377" s="89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2">
      <c r="A378" s="1"/>
      <c r="B378" s="1"/>
      <c r="C378" s="89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2">
      <c r="A379" s="1"/>
      <c r="B379" s="1"/>
      <c r="C379" s="89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2">
      <c r="A380" s="1"/>
      <c r="B380" s="1"/>
      <c r="C380" s="89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2">
      <c r="A381" s="1"/>
      <c r="B381" s="1"/>
      <c r="C381" s="89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2">
      <c r="A382" s="1"/>
      <c r="B382" s="1"/>
      <c r="C382" s="89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2">
      <c r="A383" s="1"/>
      <c r="B383" s="1"/>
      <c r="C383" s="89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2">
      <c r="A384" s="1"/>
      <c r="B384" s="1"/>
      <c r="C384" s="89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2">
      <c r="A385" s="1"/>
      <c r="B385" s="1"/>
      <c r="C385" s="89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2">
      <c r="A386" s="1"/>
      <c r="B386" s="1"/>
      <c r="C386" s="89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2">
      <c r="A387" s="1"/>
      <c r="B387" s="1"/>
      <c r="C387" s="89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2">
      <c r="A388" s="1"/>
      <c r="B388" s="1"/>
      <c r="C388" s="89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2">
      <c r="A389" s="1"/>
      <c r="B389" s="1"/>
      <c r="C389" s="89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2">
      <c r="A390" s="1"/>
      <c r="B390" s="1"/>
      <c r="C390" s="89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2">
      <c r="A391" s="1"/>
      <c r="B391" s="1"/>
      <c r="C391" s="89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2">
      <c r="A392" s="1"/>
      <c r="B392" s="1"/>
      <c r="C392" s="89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2">
      <c r="A393" s="1"/>
      <c r="B393" s="1"/>
      <c r="C393" s="89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2">
      <c r="A394" s="1"/>
      <c r="B394" s="1"/>
      <c r="C394" s="89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2">
      <c r="A395" s="1"/>
      <c r="B395" s="1"/>
      <c r="C395" s="89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2">
      <c r="A396" s="1"/>
      <c r="B396" s="1"/>
      <c r="C396" s="89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2">
      <c r="A397" s="1"/>
      <c r="B397" s="1"/>
      <c r="C397" s="89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2">
      <c r="A398" s="1"/>
      <c r="B398" s="1"/>
      <c r="C398" s="89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2">
      <c r="A399" s="1"/>
      <c r="B399" s="1"/>
      <c r="C399" s="89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2">
      <c r="A400" s="1"/>
      <c r="B400" s="1"/>
      <c r="C400" s="89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2">
      <c r="A401" s="1"/>
      <c r="B401" s="1"/>
      <c r="C401" s="89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2">
      <c r="A402" s="1"/>
      <c r="B402" s="1"/>
      <c r="C402" s="89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2">
      <c r="A403" s="1"/>
      <c r="B403" s="1"/>
      <c r="C403" s="89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2">
      <c r="A404" s="1"/>
      <c r="B404" s="1"/>
      <c r="C404" s="89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2">
      <c r="A405" s="1"/>
      <c r="B405" s="1"/>
      <c r="C405" s="89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2">
      <c r="A406" s="1"/>
      <c r="B406" s="1"/>
      <c r="C406" s="89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2">
      <c r="A407" s="1"/>
      <c r="B407" s="1"/>
      <c r="C407" s="89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2">
      <c r="A408" s="1"/>
      <c r="B408" s="1"/>
      <c r="C408" s="89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2">
      <c r="A409" s="1"/>
      <c r="B409" s="1"/>
      <c r="C409" s="89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2">
      <c r="A410" s="1"/>
      <c r="B410" s="1"/>
      <c r="C410" s="89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2">
      <c r="A411" s="1"/>
      <c r="B411" s="1"/>
      <c r="C411" s="89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2">
      <c r="A412" s="1"/>
      <c r="B412" s="1"/>
      <c r="C412" s="89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2">
      <c r="A413" s="1"/>
      <c r="B413" s="1"/>
      <c r="C413" s="89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2">
      <c r="A414" s="1"/>
      <c r="B414" s="1"/>
      <c r="C414" s="89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2">
      <c r="A415" s="1"/>
      <c r="B415" s="1"/>
      <c r="C415" s="89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2">
      <c r="A416" s="1"/>
      <c r="B416" s="1"/>
      <c r="C416" s="89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2">
      <c r="A417" s="1"/>
      <c r="B417" s="1"/>
      <c r="C417" s="89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2">
      <c r="A418" s="1"/>
      <c r="B418" s="1"/>
      <c r="C418" s="89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2">
      <c r="A419" s="1"/>
      <c r="B419" s="1"/>
      <c r="C419" s="89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2">
      <c r="A420" s="1"/>
      <c r="B420" s="1"/>
      <c r="C420" s="89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2">
      <c r="A421" s="1"/>
      <c r="B421" s="1"/>
      <c r="C421" s="89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2">
      <c r="A422" s="1"/>
      <c r="B422" s="1"/>
      <c r="C422" s="89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2">
      <c r="A423" s="1"/>
      <c r="B423" s="1"/>
      <c r="C423" s="89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2">
      <c r="A424" s="1"/>
      <c r="B424" s="1"/>
      <c r="C424" s="89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2">
      <c r="A425" s="1"/>
      <c r="B425" s="1"/>
      <c r="C425" s="89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2">
      <c r="A426" s="1"/>
      <c r="B426" s="1"/>
      <c r="C426" s="89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2">
      <c r="A427" s="1"/>
      <c r="B427" s="1"/>
      <c r="C427" s="89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2">
      <c r="A428" s="1"/>
      <c r="B428" s="1"/>
      <c r="C428" s="89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2">
      <c r="A429" s="1"/>
      <c r="B429" s="1"/>
      <c r="C429" s="89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2">
      <c r="A430" s="1"/>
      <c r="B430" s="1"/>
      <c r="C430" s="89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2">
      <c r="A431" s="1"/>
      <c r="B431" s="1"/>
      <c r="C431" s="89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2">
      <c r="A432" s="1"/>
      <c r="B432" s="1"/>
      <c r="C432" s="89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2">
      <c r="A433" s="1"/>
      <c r="B433" s="1"/>
      <c r="C433" s="89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2">
      <c r="A434" s="1"/>
      <c r="B434" s="1"/>
      <c r="C434" s="89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2">
      <c r="A435" s="1"/>
      <c r="B435" s="1"/>
      <c r="C435" s="89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2">
      <c r="A436" s="1"/>
      <c r="B436" s="1"/>
      <c r="C436" s="89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2">
      <c r="A437" s="1"/>
      <c r="B437" s="1"/>
      <c r="C437" s="89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2">
      <c r="A438" s="1"/>
      <c r="B438" s="1"/>
      <c r="C438" s="89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2">
      <c r="A439" s="1"/>
      <c r="B439" s="1"/>
      <c r="C439" s="89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2">
      <c r="A440" s="1"/>
      <c r="B440" s="1"/>
      <c r="C440" s="89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2">
      <c r="A441" s="1"/>
      <c r="B441" s="1"/>
      <c r="C441" s="89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2">
      <c r="A442" s="1"/>
      <c r="B442" s="1"/>
      <c r="C442" s="89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2">
      <c r="A443" s="1"/>
      <c r="B443" s="1"/>
      <c r="C443" s="89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2">
      <c r="A444" s="1"/>
      <c r="B444" s="1"/>
      <c r="C444" s="89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2">
      <c r="A445" s="1"/>
      <c r="B445" s="1"/>
      <c r="C445" s="89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2">
      <c r="A446" s="1"/>
      <c r="B446" s="1"/>
      <c r="C446" s="89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2">
      <c r="A447" s="1"/>
      <c r="B447" s="1"/>
      <c r="C447" s="89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2">
      <c r="A448" s="1"/>
      <c r="B448" s="1"/>
      <c r="C448" s="89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2">
      <c r="A449" s="1"/>
      <c r="B449" s="1"/>
      <c r="C449" s="89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2">
      <c r="A450" s="1"/>
      <c r="B450" s="1"/>
      <c r="C450" s="89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2">
      <c r="A451" s="1"/>
      <c r="B451" s="1"/>
      <c r="C451" s="89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2">
      <c r="A452" s="1"/>
      <c r="B452" s="1"/>
      <c r="C452" s="89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2">
      <c r="A453" s="1"/>
      <c r="B453" s="1"/>
      <c r="C453" s="89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2">
      <c r="A454" s="1"/>
      <c r="B454" s="1"/>
      <c r="C454" s="89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2">
      <c r="A455" s="1"/>
      <c r="B455" s="1"/>
      <c r="C455" s="89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2">
      <c r="A456" s="1"/>
      <c r="B456" s="1"/>
      <c r="C456" s="89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2">
      <c r="A457" s="1"/>
      <c r="B457" s="1"/>
      <c r="C457" s="89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2">
      <c r="A458" s="1"/>
      <c r="B458" s="1"/>
      <c r="C458" s="89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2">
      <c r="A459" s="1"/>
      <c r="B459" s="1"/>
      <c r="C459" s="89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2">
      <c r="A460" s="1"/>
      <c r="B460" s="1"/>
      <c r="C460" s="89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2">
      <c r="A461" s="1"/>
      <c r="B461" s="1"/>
      <c r="C461" s="89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2">
      <c r="A462" s="1"/>
      <c r="B462" s="1"/>
      <c r="C462" s="89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2">
      <c r="A463" s="1"/>
      <c r="B463" s="1"/>
      <c r="C463" s="89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2">
      <c r="A464" s="1"/>
      <c r="B464" s="1"/>
      <c r="C464" s="89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2">
      <c r="A465" s="1"/>
      <c r="B465" s="1"/>
      <c r="C465" s="89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2">
      <c r="A466" s="1"/>
      <c r="B466" s="1"/>
      <c r="C466" s="89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2">
      <c r="A467" s="1"/>
      <c r="B467" s="1"/>
      <c r="C467" s="89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2">
      <c r="A468" s="1"/>
      <c r="B468" s="1"/>
      <c r="C468" s="89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2">
      <c r="A469" s="1"/>
      <c r="B469" s="1"/>
      <c r="C469" s="89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2">
      <c r="A470" s="1"/>
      <c r="B470" s="1"/>
      <c r="C470" s="89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2">
      <c r="A471" s="1"/>
      <c r="B471" s="1"/>
      <c r="C471" s="89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2">
      <c r="A472" s="1"/>
      <c r="B472" s="1"/>
      <c r="C472" s="89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2">
      <c r="A473" s="1"/>
      <c r="B473" s="1"/>
      <c r="C473" s="89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2">
      <c r="A474" s="1"/>
      <c r="B474" s="1"/>
      <c r="C474" s="89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2">
      <c r="A475" s="1"/>
      <c r="B475" s="1"/>
      <c r="C475" s="89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2">
      <c r="A476" s="1"/>
      <c r="B476" s="1"/>
      <c r="C476" s="89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2">
      <c r="A477" s="1"/>
      <c r="B477" s="1"/>
      <c r="C477" s="89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2">
      <c r="A478" s="1"/>
      <c r="B478" s="1"/>
      <c r="C478" s="89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2">
      <c r="A479" s="1"/>
      <c r="B479" s="1"/>
      <c r="C479" s="89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2">
      <c r="A480" s="1"/>
      <c r="B480" s="1"/>
      <c r="C480" s="89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2">
      <c r="A481" s="1"/>
      <c r="B481" s="1"/>
      <c r="C481" s="89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2">
      <c r="A482" s="1"/>
      <c r="B482" s="1"/>
      <c r="C482" s="89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2">
      <c r="A483" s="1"/>
      <c r="B483" s="1"/>
      <c r="C483" s="89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2">
      <c r="A484" s="1"/>
      <c r="B484" s="1"/>
      <c r="C484" s="89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2">
      <c r="A485" s="1"/>
      <c r="B485" s="1"/>
      <c r="C485" s="89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2">
      <c r="A486" s="1"/>
      <c r="B486" s="1"/>
      <c r="C486" s="89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2">
      <c r="A487" s="1"/>
      <c r="B487" s="1"/>
      <c r="C487" s="89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2">
      <c r="A488" s="1"/>
      <c r="B488" s="1"/>
      <c r="C488" s="89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2">
      <c r="A489" s="1"/>
      <c r="B489" s="1"/>
      <c r="C489" s="89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2">
      <c r="A490" s="1"/>
      <c r="B490" s="1"/>
      <c r="C490" s="89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2">
      <c r="A491" s="1"/>
      <c r="B491" s="1"/>
      <c r="C491" s="89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2">
      <c r="A492" s="1"/>
      <c r="B492" s="1"/>
      <c r="C492" s="89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2">
      <c r="A493" s="1"/>
      <c r="B493" s="1"/>
      <c r="C493" s="89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2">
      <c r="A494" s="1"/>
      <c r="B494" s="1"/>
      <c r="C494" s="89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2">
      <c r="A495" s="1"/>
      <c r="B495" s="1"/>
      <c r="C495" s="89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2">
      <c r="A496" s="1"/>
      <c r="B496" s="1"/>
      <c r="C496" s="89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2">
      <c r="A497" s="1"/>
      <c r="B497" s="1"/>
      <c r="C497" s="89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2">
      <c r="A498" s="1"/>
      <c r="B498" s="1"/>
      <c r="C498" s="89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2">
      <c r="A499" s="1"/>
      <c r="B499" s="1"/>
      <c r="C499" s="89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2">
      <c r="A500" s="1"/>
      <c r="B500" s="1"/>
      <c r="C500" s="89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2">
      <c r="A501" s="1"/>
      <c r="B501" s="1"/>
      <c r="C501" s="89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2">
      <c r="A502" s="1"/>
      <c r="B502" s="1"/>
      <c r="C502" s="89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2">
      <c r="A503" s="1"/>
      <c r="B503" s="1"/>
      <c r="C503" s="89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2">
      <c r="A504" s="1"/>
      <c r="B504" s="1"/>
      <c r="C504" s="89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2">
      <c r="A505" s="1"/>
      <c r="B505" s="1"/>
      <c r="C505" s="89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2">
      <c r="A506" s="1"/>
      <c r="B506" s="1"/>
      <c r="C506" s="89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2">
      <c r="A507" s="1"/>
      <c r="B507" s="1"/>
      <c r="C507" s="89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2">
      <c r="A508" s="1"/>
      <c r="B508" s="1"/>
      <c r="C508" s="89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2">
      <c r="A509" s="1"/>
      <c r="B509" s="1"/>
      <c r="C509" s="89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2">
      <c r="A510" s="1"/>
      <c r="B510" s="1"/>
      <c r="C510" s="89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2">
      <c r="A511" s="1"/>
      <c r="B511" s="1"/>
      <c r="C511" s="89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2">
      <c r="A512" s="1"/>
      <c r="B512" s="1"/>
      <c r="C512" s="89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2">
      <c r="A513" s="1"/>
      <c r="B513" s="1"/>
      <c r="C513" s="89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2">
      <c r="A514" s="1"/>
      <c r="B514" s="1"/>
      <c r="C514" s="89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2">
      <c r="A515" s="1"/>
      <c r="B515" s="1"/>
      <c r="C515" s="89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2">
      <c r="A516" s="1"/>
      <c r="B516" s="1"/>
      <c r="C516" s="89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2">
      <c r="A517" s="1"/>
      <c r="B517" s="1"/>
      <c r="C517" s="89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2">
      <c r="A518" s="1"/>
      <c r="B518" s="1"/>
      <c r="C518" s="89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2">
      <c r="A519" s="1"/>
      <c r="B519" s="1"/>
      <c r="C519" s="89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2">
      <c r="A520" s="1"/>
      <c r="B520" s="1"/>
      <c r="C520" s="89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2">
      <c r="A521" s="1"/>
      <c r="B521" s="1"/>
      <c r="C521" s="89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2">
      <c r="A522" s="1"/>
      <c r="B522" s="1"/>
      <c r="C522" s="89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2">
      <c r="A523" s="1"/>
      <c r="B523" s="1"/>
      <c r="C523" s="89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2">
      <c r="A524" s="1"/>
      <c r="B524" s="1"/>
      <c r="C524" s="89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2">
      <c r="A525" s="1"/>
      <c r="B525" s="1"/>
      <c r="C525" s="89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2">
      <c r="A526" s="1"/>
      <c r="B526" s="1"/>
      <c r="C526" s="89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2">
      <c r="A527" s="1"/>
      <c r="B527" s="1"/>
      <c r="C527" s="89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2">
      <c r="A528" s="1"/>
      <c r="B528" s="1"/>
      <c r="C528" s="89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2">
      <c r="A529" s="1"/>
      <c r="B529" s="1"/>
      <c r="C529" s="89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2">
      <c r="A530" s="1"/>
      <c r="B530" s="1"/>
      <c r="C530" s="89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2">
      <c r="A531" s="1"/>
      <c r="B531" s="1"/>
      <c r="C531" s="89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2">
      <c r="A532" s="1"/>
      <c r="B532" s="1"/>
      <c r="C532" s="89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2">
      <c r="A533" s="1"/>
      <c r="B533" s="1"/>
      <c r="C533" s="89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2">
      <c r="A534" s="1"/>
      <c r="B534" s="1"/>
      <c r="C534" s="89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2">
      <c r="A535" s="1"/>
      <c r="B535" s="1"/>
      <c r="C535" s="89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2">
      <c r="A536" s="1"/>
      <c r="B536" s="1"/>
      <c r="C536" s="89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2">
      <c r="A537" s="1"/>
      <c r="B537" s="1"/>
      <c r="C537" s="89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2">
      <c r="A538" s="1"/>
      <c r="B538" s="1"/>
      <c r="C538" s="89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2">
      <c r="A539" s="1"/>
      <c r="B539" s="1"/>
      <c r="C539" s="89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2">
      <c r="A540" s="1"/>
      <c r="B540" s="1"/>
      <c r="C540" s="89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2">
      <c r="A541" s="1"/>
      <c r="B541" s="1"/>
      <c r="C541" s="89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2">
      <c r="A542" s="1"/>
      <c r="B542" s="1"/>
      <c r="C542" s="89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2">
      <c r="A543" s="1"/>
      <c r="B543" s="1"/>
      <c r="C543" s="89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2">
      <c r="A544" s="1"/>
      <c r="B544" s="1"/>
      <c r="C544" s="89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2">
      <c r="A545" s="1"/>
      <c r="B545" s="1"/>
      <c r="C545" s="89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2">
      <c r="A546" s="1"/>
      <c r="B546" s="1"/>
      <c r="C546" s="89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2">
      <c r="A547" s="1"/>
      <c r="B547" s="1"/>
      <c r="C547" s="89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2">
      <c r="A548" s="1"/>
      <c r="B548" s="1"/>
      <c r="C548" s="89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2">
      <c r="A549" s="1"/>
      <c r="B549" s="1"/>
      <c r="C549" s="89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2">
      <c r="A550" s="1"/>
      <c r="B550" s="1"/>
      <c r="C550" s="89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2">
      <c r="A551" s="1"/>
      <c r="B551" s="1"/>
      <c r="C551" s="89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2">
      <c r="A552" s="1"/>
      <c r="B552" s="1"/>
      <c r="C552" s="89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2">
      <c r="A553" s="1"/>
      <c r="B553" s="1"/>
      <c r="C553" s="89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2">
      <c r="A554" s="1"/>
      <c r="B554" s="1"/>
      <c r="C554" s="89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2">
      <c r="A555" s="1"/>
      <c r="B555" s="1"/>
      <c r="C555" s="89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2">
      <c r="A556" s="1"/>
      <c r="B556" s="1"/>
      <c r="C556" s="89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2">
      <c r="A557" s="1"/>
      <c r="B557" s="1"/>
      <c r="C557" s="89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2">
      <c r="A558" s="1"/>
      <c r="B558" s="1"/>
      <c r="C558" s="89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2">
      <c r="A559" s="1"/>
      <c r="B559" s="1"/>
      <c r="C559" s="89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2">
      <c r="A560" s="1"/>
      <c r="B560" s="1"/>
      <c r="C560" s="89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2">
      <c r="A561" s="1"/>
      <c r="B561" s="1"/>
      <c r="C561" s="89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2">
      <c r="A562" s="1"/>
      <c r="B562" s="1"/>
      <c r="C562" s="89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2">
      <c r="A563" s="1"/>
      <c r="B563" s="1"/>
      <c r="C563" s="89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2">
      <c r="A564" s="1"/>
      <c r="B564" s="1"/>
      <c r="C564" s="89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2">
      <c r="A565" s="1"/>
      <c r="B565" s="1"/>
      <c r="C565" s="89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2">
      <c r="A566" s="1"/>
      <c r="B566" s="1"/>
      <c r="C566" s="89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2">
      <c r="A567" s="1"/>
      <c r="B567" s="1"/>
      <c r="C567" s="89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2">
      <c r="A568" s="1"/>
      <c r="B568" s="1"/>
      <c r="C568" s="89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2">
      <c r="A569" s="1"/>
      <c r="B569" s="1"/>
      <c r="C569" s="89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2">
      <c r="A570" s="1"/>
      <c r="B570" s="1"/>
      <c r="C570" s="89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2">
      <c r="A571" s="1"/>
      <c r="B571" s="1"/>
      <c r="C571" s="89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2">
      <c r="A572" s="1"/>
      <c r="B572" s="1"/>
      <c r="C572" s="89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2">
      <c r="A573" s="1"/>
      <c r="B573" s="1"/>
      <c r="C573" s="89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2">
      <c r="A574" s="1"/>
      <c r="B574" s="1"/>
      <c r="C574" s="89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2">
      <c r="A575" s="1"/>
      <c r="B575" s="1"/>
      <c r="C575" s="89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2">
      <c r="A576" s="1"/>
      <c r="B576" s="1"/>
      <c r="C576" s="89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2">
      <c r="A577" s="1"/>
      <c r="B577" s="1"/>
      <c r="C577" s="89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2">
      <c r="A578" s="1"/>
      <c r="B578" s="1"/>
      <c r="C578" s="89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2">
      <c r="A579" s="1"/>
      <c r="B579" s="1"/>
      <c r="C579" s="89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2">
      <c r="A580" s="1"/>
      <c r="B580" s="1"/>
      <c r="C580" s="89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2">
      <c r="A581" s="1"/>
      <c r="B581" s="1"/>
      <c r="C581" s="89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2">
      <c r="A582" s="1"/>
      <c r="B582" s="1"/>
      <c r="C582" s="89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2">
      <c r="A583" s="1"/>
      <c r="B583" s="1"/>
      <c r="C583" s="89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2">
      <c r="A584" s="1"/>
      <c r="B584" s="1"/>
      <c r="C584" s="89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2">
      <c r="A585" s="1"/>
      <c r="B585" s="1"/>
      <c r="C585" s="89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2">
      <c r="A586" s="1"/>
      <c r="B586" s="1"/>
      <c r="C586" s="89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2">
      <c r="A587" s="1"/>
      <c r="B587" s="1"/>
      <c r="C587" s="89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2">
      <c r="A588" s="1"/>
      <c r="B588" s="1"/>
      <c r="C588" s="89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2">
      <c r="A589" s="1"/>
      <c r="B589" s="1"/>
      <c r="C589" s="89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2">
      <c r="A590" s="1"/>
      <c r="B590" s="1"/>
      <c r="C590" s="89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2">
      <c r="A591" s="1"/>
      <c r="B591" s="1"/>
      <c r="C591" s="89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2">
      <c r="A592" s="1"/>
      <c r="B592" s="1"/>
      <c r="C592" s="89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2">
      <c r="A593" s="1"/>
      <c r="B593" s="1"/>
      <c r="C593" s="89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2">
      <c r="A594" s="1"/>
      <c r="B594" s="1"/>
      <c r="C594" s="89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2">
      <c r="A595" s="1"/>
      <c r="B595" s="1"/>
      <c r="C595" s="89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2">
      <c r="A596" s="1"/>
      <c r="B596" s="1"/>
      <c r="C596" s="89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2">
      <c r="A597" s="1"/>
      <c r="B597" s="1"/>
      <c r="C597" s="89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2">
      <c r="A598" s="1"/>
      <c r="B598" s="1"/>
      <c r="C598" s="89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2">
      <c r="A599" s="1"/>
      <c r="B599" s="1"/>
      <c r="C599" s="89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2">
      <c r="A600" s="1"/>
      <c r="B600" s="1"/>
      <c r="C600" s="89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2">
      <c r="A601" s="1"/>
      <c r="B601" s="1"/>
      <c r="C601" s="89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2">
      <c r="A602" s="1"/>
      <c r="B602" s="1"/>
      <c r="C602" s="89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2">
      <c r="A603" s="1"/>
      <c r="B603" s="1"/>
      <c r="C603" s="89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2">
      <c r="A604" s="1"/>
      <c r="B604" s="1"/>
      <c r="C604" s="89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2">
      <c r="A605" s="1"/>
      <c r="B605" s="1"/>
      <c r="C605" s="89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2">
      <c r="A606" s="1"/>
      <c r="B606" s="1"/>
      <c r="C606" s="89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2">
      <c r="A607" s="1"/>
      <c r="B607" s="1"/>
      <c r="C607" s="89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2">
      <c r="A608" s="1"/>
      <c r="B608" s="1"/>
      <c r="C608" s="89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2">
      <c r="A609" s="1"/>
      <c r="B609" s="1"/>
      <c r="C609" s="89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2">
      <c r="A610" s="1"/>
      <c r="B610" s="1"/>
      <c r="C610" s="89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2">
      <c r="A611" s="1"/>
      <c r="B611" s="1"/>
      <c r="C611" s="89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2">
      <c r="A612" s="1"/>
      <c r="B612" s="1"/>
      <c r="C612" s="89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2">
      <c r="A613" s="1"/>
      <c r="B613" s="1"/>
      <c r="C613" s="89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2">
      <c r="A614" s="1"/>
      <c r="B614" s="1"/>
      <c r="C614" s="89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2">
      <c r="A615" s="1"/>
      <c r="B615" s="1"/>
      <c r="C615" s="89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2">
      <c r="A616" s="1"/>
      <c r="B616" s="1"/>
      <c r="C616" s="89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2">
      <c r="A617" s="1"/>
      <c r="B617" s="1"/>
      <c r="C617" s="89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2">
      <c r="A618" s="1"/>
      <c r="B618" s="1"/>
      <c r="C618" s="89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2">
      <c r="A619" s="1"/>
      <c r="B619" s="1"/>
      <c r="C619" s="89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2">
      <c r="A620" s="1"/>
      <c r="B620" s="1"/>
      <c r="C620" s="89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2">
      <c r="A621" s="1"/>
      <c r="B621" s="1"/>
      <c r="C621" s="89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2">
      <c r="A622" s="1"/>
      <c r="B622" s="1"/>
      <c r="C622" s="89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2">
      <c r="A623" s="1"/>
      <c r="B623" s="1"/>
      <c r="C623" s="89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2">
      <c r="A624" s="1"/>
      <c r="B624" s="1"/>
      <c r="C624" s="89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2">
      <c r="A625" s="1"/>
      <c r="B625" s="1"/>
      <c r="C625" s="89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2">
      <c r="A626" s="1"/>
      <c r="B626" s="1"/>
      <c r="C626" s="89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2">
      <c r="A627" s="1"/>
      <c r="B627" s="1"/>
      <c r="C627" s="89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2">
      <c r="A628" s="1"/>
      <c r="B628" s="1"/>
      <c r="C628" s="89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2">
      <c r="A629" s="1"/>
      <c r="B629" s="1"/>
      <c r="C629" s="89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2">
      <c r="A630" s="1"/>
      <c r="B630" s="1"/>
      <c r="C630" s="89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2">
      <c r="A631" s="1"/>
      <c r="B631" s="1"/>
      <c r="C631" s="89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2">
      <c r="A632" s="1"/>
      <c r="B632" s="1"/>
      <c r="C632" s="89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2">
      <c r="A633" s="1"/>
      <c r="B633" s="1"/>
      <c r="C633" s="89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2">
      <c r="A634" s="1"/>
      <c r="B634" s="1"/>
      <c r="C634" s="89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2">
      <c r="A635" s="1"/>
      <c r="B635" s="1"/>
      <c r="C635" s="89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2">
      <c r="A636" s="1"/>
      <c r="B636" s="1"/>
      <c r="C636" s="89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2">
      <c r="A637" s="1"/>
      <c r="B637" s="1"/>
      <c r="C637" s="89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2">
      <c r="A638" s="1"/>
      <c r="B638" s="1"/>
      <c r="C638" s="89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2">
      <c r="A639" s="1"/>
      <c r="B639" s="1"/>
      <c r="C639" s="89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2">
      <c r="A640" s="1"/>
      <c r="B640" s="1"/>
      <c r="C640" s="89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2">
      <c r="A641" s="1"/>
      <c r="B641" s="1"/>
      <c r="C641" s="89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2">
      <c r="A642" s="1"/>
      <c r="B642" s="1"/>
      <c r="C642" s="89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2">
      <c r="A643" s="1"/>
      <c r="B643" s="1"/>
      <c r="C643" s="89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2">
      <c r="A644" s="1"/>
      <c r="B644" s="1"/>
      <c r="C644" s="89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2">
      <c r="A645" s="1"/>
      <c r="B645" s="1"/>
      <c r="C645" s="89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2">
      <c r="A646" s="1"/>
      <c r="B646" s="1"/>
      <c r="C646" s="89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2">
      <c r="A647" s="1"/>
      <c r="B647" s="1"/>
      <c r="C647" s="89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2">
      <c r="A648" s="1"/>
      <c r="B648" s="1"/>
      <c r="C648" s="89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2">
      <c r="A649" s="1"/>
      <c r="B649" s="1"/>
      <c r="C649" s="89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2">
      <c r="A650" s="1"/>
      <c r="B650" s="1"/>
      <c r="C650" s="89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2">
      <c r="A651" s="1"/>
      <c r="B651" s="1"/>
      <c r="C651" s="89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2">
      <c r="A652" s="1"/>
      <c r="B652" s="1"/>
      <c r="C652" s="89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2">
      <c r="A653" s="1"/>
      <c r="B653" s="1"/>
      <c r="C653" s="89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2">
      <c r="A654" s="1"/>
      <c r="B654" s="1"/>
      <c r="C654" s="89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2">
      <c r="A655" s="1"/>
      <c r="B655" s="1"/>
      <c r="C655" s="89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2">
      <c r="A656" s="1"/>
      <c r="B656" s="1"/>
      <c r="C656" s="89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2">
      <c r="A657" s="1"/>
      <c r="B657" s="1"/>
      <c r="C657" s="89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2">
      <c r="A658" s="1"/>
      <c r="B658" s="1"/>
      <c r="C658" s="89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2">
      <c r="A659" s="1"/>
      <c r="B659" s="1"/>
      <c r="C659" s="89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2">
      <c r="A660" s="1"/>
      <c r="B660" s="1"/>
      <c r="C660" s="89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2">
      <c r="A661" s="1"/>
      <c r="B661" s="1"/>
      <c r="C661" s="89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2">
      <c r="A662" s="1"/>
      <c r="B662" s="1"/>
      <c r="C662" s="89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2">
      <c r="A663" s="1"/>
      <c r="B663" s="1"/>
      <c r="C663" s="89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2">
      <c r="A664" s="1"/>
      <c r="B664" s="1"/>
      <c r="C664" s="89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2">
      <c r="A665" s="1"/>
      <c r="B665" s="1"/>
      <c r="C665" s="89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2">
      <c r="A666" s="1"/>
      <c r="B666" s="1"/>
      <c r="C666" s="89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2">
      <c r="A667" s="1"/>
      <c r="B667" s="1"/>
      <c r="C667" s="89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2">
      <c r="A668" s="1"/>
      <c r="B668" s="1"/>
      <c r="C668" s="89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2">
      <c r="A669" s="1"/>
      <c r="B669" s="1"/>
      <c r="C669" s="89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2">
      <c r="A670" s="1"/>
      <c r="B670" s="1"/>
      <c r="C670" s="89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2">
      <c r="A671" s="1"/>
      <c r="B671" s="1"/>
      <c r="C671" s="89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2">
      <c r="A672" s="1"/>
      <c r="B672" s="1"/>
      <c r="C672" s="89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2">
      <c r="A673" s="1"/>
      <c r="B673" s="1"/>
      <c r="C673" s="89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2">
      <c r="A674" s="1"/>
      <c r="B674" s="1"/>
      <c r="C674" s="89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2">
      <c r="A675" s="1"/>
      <c r="B675" s="1"/>
      <c r="C675" s="89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2">
      <c r="A676" s="1"/>
      <c r="B676" s="1"/>
      <c r="C676" s="89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2">
      <c r="A677" s="1"/>
      <c r="B677" s="1"/>
      <c r="C677" s="89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2">
      <c r="A678" s="1"/>
      <c r="B678" s="1"/>
      <c r="C678" s="89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2">
      <c r="A679" s="1"/>
      <c r="B679" s="1"/>
      <c r="C679" s="89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2">
      <c r="A680" s="1"/>
      <c r="B680" s="1"/>
      <c r="C680" s="89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2">
      <c r="A681" s="1"/>
      <c r="B681" s="1"/>
      <c r="C681" s="89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2">
      <c r="A682" s="1"/>
      <c r="B682" s="1"/>
      <c r="C682" s="89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2">
      <c r="A683" s="1"/>
      <c r="B683" s="1"/>
      <c r="C683" s="89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2">
      <c r="A684" s="1"/>
      <c r="B684" s="1"/>
      <c r="C684" s="89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2">
      <c r="A685" s="1"/>
      <c r="B685" s="1"/>
      <c r="C685" s="89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2">
      <c r="A686" s="1"/>
      <c r="B686" s="1"/>
      <c r="C686" s="89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2">
      <c r="A687" s="1"/>
      <c r="B687" s="1"/>
      <c r="C687" s="89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2">
      <c r="A688" s="1"/>
      <c r="B688" s="1"/>
      <c r="C688" s="89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2">
      <c r="A689" s="1"/>
      <c r="B689" s="1"/>
      <c r="C689" s="89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2">
      <c r="A690" s="1"/>
      <c r="B690" s="1"/>
      <c r="C690" s="89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2">
      <c r="A691" s="1"/>
      <c r="B691" s="1"/>
      <c r="C691" s="89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2">
      <c r="A692" s="1"/>
      <c r="B692" s="1"/>
      <c r="C692" s="89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2">
      <c r="A693" s="1"/>
      <c r="B693" s="1"/>
      <c r="C693" s="89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2">
      <c r="A694" s="1"/>
      <c r="B694" s="1"/>
      <c r="C694" s="89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2">
      <c r="A695" s="1"/>
      <c r="B695" s="1"/>
      <c r="C695" s="89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2">
      <c r="A696" s="1"/>
      <c r="B696" s="1"/>
      <c r="C696" s="89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2">
      <c r="A697" s="1"/>
      <c r="B697" s="1"/>
      <c r="C697" s="89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2">
      <c r="A698" s="1"/>
      <c r="B698" s="1"/>
      <c r="C698" s="89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2">
      <c r="A699" s="1"/>
      <c r="B699" s="1"/>
      <c r="C699" s="89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2">
      <c r="A700" s="1"/>
      <c r="B700" s="1"/>
      <c r="C700" s="89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2">
      <c r="A701" s="1"/>
      <c r="B701" s="1"/>
      <c r="C701" s="89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2">
      <c r="A702" s="1"/>
      <c r="B702" s="1"/>
      <c r="C702" s="89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2">
      <c r="A703" s="1"/>
      <c r="B703" s="1"/>
      <c r="C703" s="89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2">
      <c r="A704" s="1"/>
      <c r="B704" s="1"/>
      <c r="C704" s="89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2">
      <c r="A705" s="1"/>
      <c r="B705" s="1"/>
      <c r="C705" s="89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2">
      <c r="A706" s="1"/>
      <c r="B706" s="1"/>
      <c r="C706" s="89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2">
      <c r="A707" s="1"/>
      <c r="B707" s="1"/>
      <c r="C707" s="89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2">
      <c r="A708" s="1"/>
      <c r="B708" s="1"/>
      <c r="C708" s="89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2">
      <c r="A709" s="1"/>
      <c r="B709" s="1"/>
      <c r="C709" s="89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2">
      <c r="A710" s="1"/>
      <c r="B710" s="1"/>
      <c r="C710" s="89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2">
      <c r="A711" s="1"/>
      <c r="B711" s="1"/>
      <c r="C711" s="89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2">
      <c r="A712" s="1"/>
      <c r="B712" s="1"/>
      <c r="C712" s="89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2">
      <c r="A713" s="1"/>
      <c r="B713" s="1"/>
      <c r="C713" s="89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2">
      <c r="A714" s="1"/>
      <c r="B714" s="1"/>
      <c r="C714" s="89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2">
      <c r="A715" s="1"/>
      <c r="B715" s="1"/>
      <c r="C715" s="89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2">
      <c r="A716" s="1"/>
      <c r="B716" s="1"/>
      <c r="C716" s="89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2">
      <c r="A717" s="1"/>
      <c r="B717" s="1"/>
      <c r="C717" s="89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2">
      <c r="A718" s="1"/>
      <c r="B718" s="1"/>
      <c r="C718" s="89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2">
      <c r="A719" s="1"/>
      <c r="B719" s="1"/>
      <c r="C719" s="89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2">
      <c r="A720" s="1"/>
      <c r="B720" s="1"/>
      <c r="C720" s="89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2">
      <c r="A721" s="1"/>
      <c r="B721" s="1"/>
      <c r="C721" s="89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2">
      <c r="A722" s="1"/>
      <c r="B722" s="1"/>
      <c r="C722" s="89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2">
      <c r="A723" s="1"/>
      <c r="B723" s="1"/>
      <c r="C723" s="89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2">
      <c r="A724" s="1"/>
      <c r="B724" s="1"/>
      <c r="C724" s="89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2">
      <c r="A725" s="1"/>
      <c r="B725" s="1"/>
      <c r="C725" s="89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2">
      <c r="A726" s="1"/>
      <c r="B726" s="1"/>
      <c r="C726" s="89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2">
      <c r="A727" s="1"/>
      <c r="B727" s="1"/>
      <c r="C727" s="89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2">
      <c r="A728" s="1"/>
      <c r="B728" s="1"/>
      <c r="C728" s="89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2">
      <c r="A729" s="1"/>
      <c r="B729" s="1"/>
      <c r="C729" s="89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2">
      <c r="A730" s="1"/>
      <c r="B730" s="1"/>
      <c r="C730" s="89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2">
      <c r="A731" s="1"/>
      <c r="B731" s="1"/>
      <c r="C731" s="89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2">
      <c r="A732" s="1"/>
      <c r="B732" s="1"/>
      <c r="C732" s="89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2">
      <c r="A733" s="1"/>
      <c r="B733" s="1"/>
      <c r="C733" s="89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2">
      <c r="A734" s="1"/>
      <c r="B734" s="1"/>
      <c r="C734" s="89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2">
      <c r="A735" s="1"/>
      <c r="B735" s="1"/>
      <c r="C735" s="89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2">
      <c r="A736" s="1"/>
      <c r="B736" s="1"/>
      <c r="C736" s="89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2">
      <c r="A737" s="1"/>
      <c r="B737" s="1"/>
      <c r="C737" s="89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2">
      <c r="A738" s="1"/>
      <c r="B738" s="1"/>
      <c r="C738" s="89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2">
      <c r="A739" s="1"/>
      <c r="B739" s="1"/>
      <c r="C739" s="89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2">
      <c r="A740" s="1"/>
      <c r="B740" s="1"/>
      <c r="C740" s="89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2">
      <c r="A741" s="1"/>
      <c r="B741" s="1"/>
      <c r="C741" s="89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2">
      <c r="A742" s="1"/>
      <c r="B742" s="1"/>
      <c r="C742" s="89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2">
      <c r="A743" s="1"/>
      <c r="B743" s="1"/>
      <c r="C743" s="89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2">
      <c r="A744" s="1"/>
      <c r="B744" s="1"/>
      <c r="C744" s="89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2">
      <c r="A745" s="1"/>
      <c r="B745" s="1"/>
      <c r="C745" s="89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2">
      <c r="A746" s="1"/>
      <c r="B746" s="1"/>
      <c r="C746" s="89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2">
      <c r="A747" s="1"/>
      <c r="B747" s="1"/>
      <c r="C747" s="89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2">
      <c r="A748" s="1"/>
      <c r="B748" s="1"/>
      <c r="C748" s="89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2">
      <c r="A749" s="1"/>
      <c r="B749" s="1"/>
      <c r="C749" s="89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2">
      <c r="A750" s="1"/>
      <c r="B750" s="1"/>
      <c r="C750" s="89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2">
      <c r="A751" s="1"/>
      <c r="B751" s="1"/>
      <c r="C751" s="89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2">
      <c r="A752" s="1"/>
      <c r="B752" s="1"/>
      <c r="C752" s="89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2">
      <c r="A753" s="1"/>
      <c r="B753" s="1"/>
      <c r="C753" s="89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2">
      <c r="A754" s="1"/>
      <c r="B754" s="1"/>
      <c r="C754" s="89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2">
      <c r="A755" s="1"/>
      <c r="B755" s="1"/>
      <c r="C755" s="89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2">
      <c r="A756" s="1"/>
      <c r="B756" s="1"/>
      <c r="C756" s="89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2">
      <c r="A757" s="1"/>
      <c r="B757" s="1"/>
      <c r="C757" s="89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2">
      <c r="A758" s="1"/>
      <c r="B758" s="1"/>
      <c r="C758" s="89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2">
      <c r="A759" s="1"/>
      <c r="B759" s="1"/>
      <c r="C759" s="89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2">
      <c r="A760" s="1"/>
      <c r="B760" s="1"/>
      <c r="C760" s="89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2">
      <c r="A761" s="1"/>
      <c r="B761" s="1"/>
      <c r="C761" s="89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2">
      <c r="A762" s="1"/>
      <c r="B762" s="1"/>
      <c r="C762" s="89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2">
      <c r="A763" s="1"/>
      <c r="B763" s="1"/>
      <c r="C763" s="89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2">
      <c r="A764" s="1"/>
      <c r="B764" s="1"/>
      <c r="C764" s="89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2">
      <c r="A765" s="1"/>
      <c r="B765" s="1"/>
      <c r="C765" s="89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2">
      <c r="A766" s="1"/>
      <c r="B766" s="1"/>
      <c r="C766" s="89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2">
      <c r="A767" s="1"/>
      <c r="B767" s="1"/>
      <c r="C767" s="89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2">
      <c r="A768" s="1"/>
      <c r="B768" s="1"/>
      <c r="C768" s="89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2">
      <c r="A769" s="1"/>
      <c r="B769" s="1"/>
      <c r="C769" s="89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2">
      <c r="A770" s="1"/>
      <c r="B770" s="1"/>
      <c r="C770" s="89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2">
      <c r="A771" s="1"/>
      <c r="B771" s="1"/>
      <c r="C771" s="89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2">
      <c r="A772" s="1"/>
      <c r="B772" s="1"/>
      <c r="C772" s="89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2">
      <c r="A773" s="1"/>
      <c r="B773" s="1"/>
      <c r="C773" s="89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2">
      <c r="A774" s="1"/>
      <c r="B774" s="1"/>
      <c r="C774" s="89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2">
      <c r="A775" s="1"/>
      <c r="B775" s="1"/>
      <c r="C775" s="89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2">
      <c r="A776" s="1"/>
      <c r="B776" s="1"/>
      <c r="C776" s="89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2">
      <c r="A777" s="1"/>
      <c r="B777" s="1"/>
      <c r="C777" s="89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2">
      <c r="A778" s="1"/>
      <c r="B778" s="1"/>
      <c r="C778" s="89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2">
      <c r="A779" s="1"/>
      <c r="B779" s="1"/>
      <c r="C779" s="89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2">
      <c r="A780" s="1"/>
      <c r="B780" s="1"/>
      <c r="C780" s="89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2">
      <c r="A781" s="1"/>
      <c r="B781" s="1"/>
      <c r="C781" s="89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2">
      <c r="A782" s="1"/>
      <c r="B782" s="1"/>
      <c r="C782" s="89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2">
      <c r="A783" s="1"/>
      <c r="B783" s="1"/>
      <c r="C783" s="89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2">
      <c r="A784" s="1"/>
      <c r="B784" s="1"/>
      <c r="C784" s="89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2">
      <c r="A785" s="1"/>
      <c r="B785" s="1"/>
      <c r="C785" s="89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2">
      <c r="A786" s="1"/>
      <c r="B786" s="1"/>
      <c r="C786" s="89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2">
      <c r="A787" s="1"/>
      <c r="B787" s="1"/>
      <c r="C787" s="89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2">
      <c r="A788" s="1"/>
      <c r="B788" s="1"/>
      <c r="C788" s="89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2">
      <c r="A789" s="1"/>
      <c r="B789" s="1"/>
      <c r="C789" s="89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2">
      <c r="A790" s="1"/>
      <c r="B790" s="1"/>
      <c r="C790" s="89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2">
      <c r="A791" s="1"/>
      <c r="B791" s="1"/>
      <c r="C791" s="89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2">
      <c r="A792" s="1"/>
      <c r="B792" s="1"/>
      <c r="C792" s="89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2">
      <c r="A793" s="1"/>
      <c r="B793" s="1"/>
      <c r="C793" s="89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2">
      <c r="A794" s="1"/>
      <c r="B794" s="1"/>
      <c r="C794" s="89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2">
      <c r="A795" s="1"/>
      <c r="B795" s="1"/>
      <c r="C795" s="89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2">
      <c r="A796" s="1"/>
      <c r="B796" s="1"/>
      <c r="C796" s="89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2">
      <c r="A797" s="1"/>
      <c r="B797" s="1"/>
      <c r="C797" s="89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2">
      <c r="A798" s="1"/>
      <c r="B798" s="1"/>
      <c r="C798" s="89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2">
      <c r="A799" s="1"/>
      <c r="B799" s="1"/>
      <c r="C799" s="89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2">
      <c r="A800" s="1"/>
      <c r="B800" s="1"/>
      <c r="C800" s="89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2">
      <c r="A801" s="1"/>
      <c r="B801" s="1"/>
      <c r="C801" s="89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2">
      <c r="A802" s="1"/>
      <c r="B802" s="1"/>
      <c r="C802" s="89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2">
      <c r="A803" s="1"/>
      <c r="B803" s="1"/>
      <c r="C803" s="89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2">
      <c r="A804" s="1"/>
      <c r="B804" s="1"/>
      <c r="C804" s="89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2">
      <c r="A805" s="1"/>
      <c r="B805" s="1"/>
      <c r="C805" s="89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2">
      <c r="A806" s="1"/>
      <c r="B806" s="1"/>
      <c r="C806" s="89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2">
      <c r="A807" s="1"/>
      <c r="B807" s="1"/>
      <c r="C807" s="89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2">
      <c r="A808" s="1"/>
      <c r="B808" s="1"/>
      <c r="C808" s="89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2">
      <c r="A809" s="1"/>
      <c r="B809" s="1"/>
      <c r="C809" s="89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2">
      <c r="A810" s="1"/>
      <c r="B810" s="1"/>
      <c r="C810" s="89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2">
      <c r="A811" s="1"/>
      <c r="B811" s="1"/>
      <c r="C811" s="89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2">
      <c r="A812" s="1"/>
      <c r="B812" s="1"/>
      <c r="C812" s="89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2">
      <c r="A813" s="1"/>
      <c r="B813" s="1"/>
      <c r="C813" s="89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2">
      <c r="A814" s="1"/>
      <c r="B814" s="1"/>
      <c r="C814" s="89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2">
      <c r="A815" s="1"/>
      <c r="B815" s="1"/>
      <c r="C815" s="89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2">
      <c r="A816" s="1"/>
      <c r="B816" s="1"/>
      <c r="C816" s="89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2">
      <c r="A817" s="1"/>
      <c r="B817" s="1"/>
      <c r="C817" s="89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2">
      <c r="A818" s="1"/>
      <c r="B818" s="1"/>
      <c r="C818" s="89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2">
      <c r="A819" s="1"/>
      <c r="B819" s="1"/>
      <c r="C819" s="89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2">
      <c r="A820" s="1"/>
      <c r="B820" s="1"/>
      <c r="C820" s="89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2">
      <c r="A821" s="1"/>
      <c r="B821" s="1"/>
      <c r="C821" s="89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2">
      <c r="A822" s="1"/>
      <c r="B822" s="1"/>
      <c r="C822" s="89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2">
      <c r="A823" s="1"/>
      <c r="B823" s="1"/>
      <c r="C823" s="89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2">
      <c r="A824" s="1"/>
      <c r="B824" s="1"/>
      <c r="C824" s="89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2">
      <c r="A825" s="1"/>
      <c r="B825" s="1"/>
      <c r="C825" s="89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2">
      <c r="A826" s="1"/>
      <c r="B826" s="1"/>
      <c r="C826" s="89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2">
      <c r="A827" s="1"/>
      <c r="B827" s="1"/>
      <c r="C827" s="89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2">
      <c r="A828" s="1"/>
      <c r="B828" s="1"/>
      <c r="C828" s="89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2">
      <c r="A829" s="1"/>
      <c r="B829" s="1"/>
      <c r="C829" s="89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2">
      <c r="A830" s="1"/>
      <c r="B830" s="1"/>
      <c r="C830" s="89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2">
      <c r="A831" s="1"/>
      <c r="B831" s="1"/>
      <c r="C831" s="89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2">
      <c r="A832" s="1"/>
      <c r="B832" s="1"/>
      <c r="C832" s="89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2">
      <c r="A833" s="1"/>
      <c r="B833" s="1"/>
      <c r="C833" s="89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2">
      <c r="A834" s="1"/>
      <c r="B834" s="1"/>
      <c r="C834" s="89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2">
      <c r="A835" s="1"/>
      <c r="B835" s="1"/>
      <c r="C835" s="89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2">
      <c r="A836" s="1"/>
      <c r="B836" s="1"/>
      <c r="C836" s="89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2">
      <c r="A837" s="1"/>
      <c r="B837" s="1"/>
      <c r="C837" s="89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2">
      <c r="A838" s="1"/>
      <c r="B838" s="1"/>
      <c r="C838" s="89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2">
      <c r="A839" s="1"/>
      <c r="B839" s="1"/>
      <c r="C839" s="89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2">
      <c r="A840" s="1"/>
      <c r="B840" s="1"/>
      <c r="C840" s="89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2">
      <c r="A841" s="1"/>
      <c r="B841" s="1"/>
      <c r="C841" s="89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2">
      <c r="A842" s="1"/>
      <c r="B842" s="1"/>
      <c r="C842" s="89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2">
      <c r="A843" s="1"/>
      <c r="B843" s="1"/>
      <c r="C843" s="89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2">
      <c r="A844" s="1"/>
      <c r="B844" s="1"/>
      <c r="C844" s="89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2">
      <c r="A845" s="1"/>
      <c r="B845" s="1"/>
      <c r="C845" s="89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2">
      <c r="A846" s="1"/>
      <c r="B846" s="1"/>
      <c r="C846" s="89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2">
      <c r="A847" s="1"/>
      <c r="B847" s="1"/>
      <c r="C847" s="89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2">
      <c r="A848" s="1"/>
      <c r="B848" s="1"/>
      <c r="C848" s="89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2">
      <c r="A849" s="1"/>
      <c r="B849" s="1"/>
      <c r="C849" s="89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2">
      <c r="A850" s="1"/>
      <c r="B850" s="1"/>
      <c r="C850" s="89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2">
      <c r="A851" s="1"/>
      <c r="B851" s="1"/>
      <c r="C851" s="89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2">
      <c r="A852" s="1"/>
      <c r="B852" s="1"/>
      <c r="C852" s="89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2">
      <c r="A853" s="1"/>
      <c r="B853" s="1"/>
      <c r="C853" s="89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2">
      <c r="A854" s="1"/>
      <c r="B854" s="1"/>
      <c r="C854" s="89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2">
      <c r="A855" s="1"/>
      <c r="B855" s="1"/>
      <c r="C855" s="89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2">
      <c r="A856" s="1"/>
      <c r="B856" s="1"/>
      <c r="C856" s="89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2">
      <c r="A857" s="1"/>
      <c r="B857" s="1"/>
      <c r="C857" s="89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2">
      <c r="A858" s="1"/>
      <c r="B858" s="1"/>
      <c r="C858" s="89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2">
      <c r="A859" s="1"/>
      <c r="B859" s="1"/>
      <c r="C859" s="89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2">
      <c r="A860" s="1"/>
      <c r="B860" s="1"/>
      <c r="C860" s="89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2">
      <c r="A861" s="1"/>
      <c r="B861" s="1"/>
      <c r="C861" s="89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2">
      <c r="A862" s="1"/>
      <c r="B862" s="1"/>
      <c r="C862" s="89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2">
      <c r="A863" s="1"/>
      <c r="B863" s="1"/>
      <c r="C863" s="89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2">
      <c r="A864" s="1"/>
      <c r="B864" s="1"/>
      <c r="C864" s="89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2">
      <c r="A865" s="1"/>
      <c r="B865" s="1"/>
      <c r="C865" s="89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2">
      <c r="A866" s="1"/>
      <c r="B866" s="1"/>
      <c r="C866" s="89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2">
      <c r="A867" s="1"/>
      <c r="B867" s="1"/>
      <c r="C867" s="89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2">
      <c r="A868" s="1"/>
      <c r="B868" s="1"/>
      <c r="C868" s="89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2">
      <c r="A869" s="1"/>
      <c r="B869" s="1"/>
      <c r="C869" s="89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2">
      <c r="A870" s="1"/>
      <c r="B870" s="1"/>
      <c r="C870" s="89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2">
      <c r="A871" s="1"/>
      <c r="B871" s="1"/>
      <c r="C871" s="89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2">
      <c r="A872" s="1"/>
      <c r="B872" s="1"/>
      <c r="C872" s="89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2">
      <c r="A873" s="1"/>
      <c r="B873" s="1"/>
      <c r="C873" s="89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2">
      <c r="A874" s="1"/>
      <c r="B874" s="1"/>
      <c r="C874" s="89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2">
      <c r="A875" s="1"/>
      <c r="B875" s="1"/>
      <c r="C875" s="89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2">
      <c r="A876" s="1"/>
      <c r="B876" s="1"/>
      <c r="C876" s="89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2">
      <c r="A877" s="1"/>
      <c r="B877" s="1"/>
      <c r="C877" s="89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2">
      <c r="A878" s="1"/>
      <c r="B878" s="1"/>
      <c r="C878" s="89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2">
      <c r="A879" s="1"/>
      <c r="B879" s="1"/>
      <c r="C879" s="89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2">
      <c r="A880" s="1"/>
      <c r="B880" s="1"/>
      <c r="C880" s="89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2">
      <c r="A881" s="1"/>
      <c r="B881" s="1"/>
      <c r="C881" s="89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2">
      <c r="A882" s="1"/>
      <c r="B882" s="1"/>
      <c r="C882" s="89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2">
      <c r="A883" s="1"/>
      <c r="B883" s="1"/>
      <c r="C883" s="89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2">
      <c r="A884" s="1"/>
      <c r="B884" s="1"/>
      <c r="C884" s="89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2">
      <c r="A885" s="1"/>
      <c r="B885" s="1"/>
      <c r="C885" s="89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2">
      <c r="A886" s="1"/>
      <c r="B886" s="1"/>
      <c r="C886" s="89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2">
      <c r="A887" s="1"/>
      <c r="B887" s="1"/>
      <c r="C887" s="89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2">
      <c r="A888" s="1"/>
      <c r="B888" s="1"/>
      <c r="C888" s="89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2">
      <c r="A889" s="1"/>
      <c r="B889" s="1"/>
      <c r="C889" s="89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2">
      <c r="A890" s="1"/>
      <c r="B890" s="1"/>
      <c r="C890" s="89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2">
      <c r="A891" s="1"/>
      <c r="B891" s="1"/>
      <c r="C891" s="89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2">
      <c r="A892" s="1"/>
      <c r="B892" s="1"/>
      <c r="C892" s="89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2">
      <c r="A893" s="1"/>
      <c r="B893" s="1"/>
      <c r="C893" s="89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2">
      <c r="A894" s="1"/>
      <c r="B894" s="1"/>
      <c r="C894" s="89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2">
      <c r="A895" s="1"/>
      <c r="B895" s="1"/>
      <c r="C895" s="89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2">
      <c r="A896" s="1"/>
      <c r="B896" s="1"/>
      <c r="C896" s="89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2">
      <c r="A897" s="1"/>
      <c r="B897" s="1"/>
      <c r="C897" s="89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2">
      <c r="A898" s="1"/>
      <c r="B898" s="1"/>
      <c r="C898" s="89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2">
      <c r="A899" s="1"/>
      <c r="B899" s="1"/>
      <c r="C899" s="89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2">
      <c r="A900" s="1"/>
      <c r="B900" s="1"/>
      <c r="C900" s="89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2">
      <c r="A901" s="1"/>
      <c r="B901" s="1"/>
      <c r="C901" s="89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2">
      <c r="A902" s="1"/>
      <c r="B902" s="1"/>
      <c r="C902" s="89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2">
      <c r="A903" s="1"/>
      <c r="B903" s="1"/>
      <c r="C903" s="89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2">
      <c r="A904" s="1"/>
      <c r="B904" s="1"/>
      <c r="C904" s="89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2">
      <c r="A905" s="1"/>
      <c r="B905" s="1"/>
      <c r="C905" s="89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2">
      <c r="A906" s="1"/>
      <c r="B906" s="1"/>
      <c r="C906" s="89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2">
      <c r="A907" s="1"/>
      <c r="B907" s="1"/>
      <c r="C907" s="89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2">
      <c r="A908" s="1"/>
      <c r="B908" s="1"/>
      <c r="C908" s="89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2">
      <c r="A909" s="1"/>
      <c r="B909" s="1"/>
      <c r="C909" s="89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2">
      <c r="A910" s="1"/>
      <c r="B910" s="1"/>
      <c r="C910" s="89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2">
      <c r="A911" s="1"/>
      <c r="B911" s="1"/>
      <c r="C911" s="89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2">
      <c r="A912" s="1"/>
      <c r="B912" s="1"/>
      <c r="C912" s="89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2">
      <c r="A913" s="1"/>
      <c r="B913" s="1"/>
      <c r="C913" s="89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2">
      <c r="A914" s="1"/>
      <c r="B914" s="1"/>
      <c r="C914" s="89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2">
      <c r="A915" s="1"/>
      <c r="B915" s="1"/>
      <c r="C915" s="89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2">
      <c r="A916" s="1"/>
      <c r="B916" s="1"/>
      <c r="C916" s="89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2">
      <c r="A917" s="1"/>
      <c r="B917" s="1"/>
      <c r="C917" s="89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2">
      <c r="A918" s="1"/>
      <c r="B918" s="1"/>
      <c r="C918" s="89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2">
      <c r="A919" s="1"/>
      <c r="B919" s="1"/>
      <c r="C919" s="89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2">
      <c r="A920" s="1"/>
      <c r="B920" s="1"/>
      <c r="C920" s="89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2">
      <c r="A921" s="1"/>
      <c r="B921" s="1"/>
      <c r="C921" s="89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2">
      <c r="A922" s="1"/>
      <c r="B922" s="1"/>
      <c r="C922" s="89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2">
      <c r="A923" s="1"/>
      <c r="B923" s="1"/>
      <c r="C923" s="89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2">
      <c r="A924" s="1"/>
      <c r="B924" s="1"/>
      <c r="C924" s="89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2">
      <c r="A925" s="1"/>
      <c r="B925" s="1"/>
      <c r="C925" s="89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2">
      <c r="A926" s="1"/>
      <c r="B926" s="1"/>
      <c r="C926" s="89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2">
      <c r="A927" s="1"/>
      <c r="B927" s="1"/>
      <c r="C927" s="89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2">
      <c r="A928" s="1"/>
      <c r="B928" s="1"/>
      <c r="C928" s="89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2">
      <c r="A929" s="1"/>
      <c r="B929" s="1"/>
      <c r="C929" s="89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2">
      <c r="A930" s="1"/>
      <c r="B930" s="1"/>
      <c r="C930" s="89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2">
      <c r="A931" s="1"/>
      <c r="B931" s="1"/>
      <c r="C931" s="89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2">
      <c r="A932" s="1"/>
      <c r="B932" s="1"/>
      <c r="C932" s="89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2">
      <c r="A933" s="1"/>
      <c r="B933" s="1"/>
      <c r="C933" s="89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2">
      <c r="A934" s="1"/>
      <c r="B934" s="1"/>
      <c r="C934" s="89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2">
      <c r="A935" s="1"/>
      <c r="B935" s="1"/>
      <c r="C935" s="89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2">
      <c r="A936" s="1"/>
      <c r="B936" s="1"/>
      <c r="C936" s="89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2">
      <c r="A937" s="1"/>
      <c r="B937" s="1"/>
      <c r="C937" s="89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2">
      <c r="A938" s="1"/>
      <c r="B938" s="1"/>
      <c r="C938" s="89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2">
      <c r="A939" s="1"/>
      <c r="B939" s="1"/>
      <c r="C939" s="89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2">
      <c r="A940" s="1"/>
      <c r="B940" s="1"/>
      <c r="C940" s="89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2">
      <c r="A941" s="1"/>
      <c r="B941" s="1"/>
      <c r="C941" s="89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2">
      <c r="A942" s="1"/>
      <c r="B942" s="1"/>
      <c r="C942" s="89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2">
      <c r="A943" s="1"/>
      <c r="B943" s="1"/>
      <c r="C943" s="89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2">
      <c r="A944" s="1"/>
      <c r="B944" s="1"/>
      <c r="C944" s="89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2">
      <c r="A945" s="1"/>
      <c r="B945" s="1"/>
      <c r="C945" s="89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2">
      <c r="A946" s="1"/>
      <c r="B946" s="1"/>
      <c r="C946" s="89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2">
      <c r="A947" s="1"/>
      <c r="B947" s="1"/>
      <c r="C947" s="89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2">
      <c r="A948" s="1"/>
      <c r="B948" s="1"/>
      <c r="C948" s="89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2">
      <c r="A949" s="1"/>
      <c r="B949" s="1"/>
      <c r="C949" s="89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2">
      <c r="A950" s="1"/>
      <c r="B950" s="1"/>
      <c r="C950" s="89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2">
      <c r="A951" s="1"/>
      <c r="B951" s="1"/>
      <c r="C951" s="89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2">
      <c r="A952" s="1"/>
      <c r="B952" s="1"/>
      <c r="C952" s="89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2">
      <c r="A953" s="1"/>
      <c r="B953" s="1"/>
      <c r="C953" s="89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2">
      <c r="A954" s="1"/>
      <c r="B954" s="1"/>
      <c r="C954" s="89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2">
      <c r="A955" s="1"/>
      <c r="B955" s="1"/>
      <c r="C955" s="89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2">
      <c r="A956" s="1"/>
      <c r="B956" s="1"/>
      <c r="C956" s="89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2">
      <c r="A957" s="1"/>
      <c r="B957" s="1"/>
      <c r="C957" s="89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2">
      <c r="A958" s="1"/>
      <c r="B958" s="1"/>
      <c r="C958" s="89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2">
      <c r="A959" s="1"/>
      <c r="B959" s="1"/>
      <c r="C959" s="89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2">
      <c r="A960" s="1"/>
      <c r="B960" s="1"/>
      <c r="C960" s="89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2">
      <c r="A961" s="1"/>
      <c r="B961" s="1"/>
      <c r="C961" s="89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2">
      <c r="A962" s="1"/>
      <c r="B962" s="1"/>
      <c r="C962" s="89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2">
      <c r="A963" s="1"/>
      <c r="B963" s="1"/>
      <c r="C963" s="89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 x14ac:dyDescent="0.2">
      <c r="A964" s="1"/>
      <c r="B964" s="1"/>
      <c r="C964" s="89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 x14ac:dyDescent="0.2">
      <c r="A965" s="1"/>
      <c r="B965" s="1"/>
      <c r="C965" s="89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 x14ac:dyDescent="0.2">
      <c r="A966" s="1"/>
      <c r="B966" s="1"/>
      <c r="C966" s="89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 x14ac:dyDescent="0.2">
      <c r="A967" s="1"/>
      <c r="B967" s="1"/>
      <c r="C967" s="89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 x14ac:dyDescent="0.2">
      <c r="A968" s="1"/>
      <c r="B968" s="1"/>
      <c r="C968" s="89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 x14ac:dyDescent="0.2">
      <c r="A969" s="1"/>
      <c r="B969" s="1"/>
      <c r="C969" s="89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 x14ac:dyDescent="0.2">
      <c r="A970" s="1"/>
      <c r="B970" s="1"/>
      <c r="C970" s="89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 x14ac:dyDescent="0.2">
      <c r="A971" s="1"/>
      <c r="B971" s="1"/>
      <c r="C971" s="89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 x14ac:dyDescent="0.2">
      <c r="A972" s="1"/>
      <c r="B972" s="1"/>
      <c r="C972" s="89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 x14ac:dyDescent="0.2">
      <c r="A973" s="1"/>
      <c r="B973" s="1"/>
      <c r="C973" s="89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 x14ac:dyDescent="0.2">
      <c r="A974" s="1"/>
      <c r="B974" s="1"/>
      <c r="C974" s="89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 x14ac:dyDescent="0.2">
      <c r="A975" s="1"/>
      <c r="B975" s="1"/>
      <c r="C975" s="89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 x14ac:dyDescent="0.2">
      <c r="A976" s="1"/>
      <c r="B976" s="1"/>
      <c r="C976" s="89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 x14ac:dyDescent="0.2">
      <c r="A977" s="1"/>
      <c r="B977" s="1"/>
      <c r="C977" s="89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 x14ac:dyDescent="0.2">
      <c r="A978" s="1"/>
      <c r="B978" s="1"/>
      <c r="C978" s="89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 x14ac:dyDescent="0.2">
      <c r="A979" s="1"/>
      <c r="B979" s="1"/>
      <c r="C979" s="89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 x14ac:dyDescent="0.2">
      <c r="A980" s="1"/>
      <c r="B980" s="1"/>
      <c r="C980" s="89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.75" customHeight="1" x14ac:dyDescent="0.2">
      <c r="A981" s="1"/>
      <c r="B981" s="1"/>
      <c r="C981" s="89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.75" customHeight="1" x14ac:dyDescent="0.2">
      <c r="A982" s="1"/>
      <c r="B982" s="1"/>
      <c r="C982" s="89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.75" customHeight="1" x14ac:dyDescent="0.2">
      <c r="A983" s="1"/>
      <c r="B983" s="1"/>
      <c r="C983" s="89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.75" customHeight="1" x14ac:dyDescent="0.2">
      <c r="A984" s="1"/>
      <c r="B984" s="1"/>
      <c r="C984" s="89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.75" customHeight="1" x14ac:dyDescent="0.2">
      <c r="A985" s="1"/>
      <c r="B985" s="1"/>
      <c r="C985" s="89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.75" customHeight="1" x14ac:dyDescent="0.2">
      <c r="A986" s="1"/>
      <c r="B986" s="1"/>
      <c r="C986" s="89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.75" customHeight="1" x14ac:dyDescent="0.2">
      <c r="A987" s="1"/>
      <c r="B987" s="1"/>
      <c r="C987" s="89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.75" customHeight="1" x14ac:dyDescent="0.2">
      <c r="A988" s="1"/>
      <c r="B988" s="1"/>
      <c r="C988" s="89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5.75" customHeight="1" x14ac:dyDescent="0.2">
      <c r="A989" s="1"/>
      <c r="B989" s="1"/>
      <c r="C989" s="89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5.75" customHeight="1" x14ac:dyDescent="0.2">
      <c r="A990" s="1"/>
      <c r="B990" s="1"/>
      <c r="C990" s="89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5.75" customHeight="1" x14ac:dyDescent="0.2">
      <c r="A991" s="1"/>
      <c r="B991" s="1"/>
      <c r="C991" s="89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5.75" customHeight="1" x14ac:dyDescent="0.2">
      <c r="A992" s="1"/>
      <c r="B992" s="1"/>
      <c r="C992" s="89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5.75" customHeight="1" x14ac:dyDescent="0.2">
      <c r="A993" s="1"/>
      <c r="B993" s="1"/>
      <c r="C993" s="89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5.75" customHeight="1" x14ac:dyDescent="0.2">
      <c r="A994" s="1"/>
      <c r="B994" s="1"/>
      <c r="C994" s="89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5.75" customHeight="1" x14ac:dyDescent="0.2">
      <c r="A995" s="1"/>
      <c r="B995" s="1"/>
      <c r="C995" s="89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5.75" customHeight="1" x14ac:dyDescent="0.2">
      <c r="A996" s="1"/>
      <c r="B996" s="1"/>
      <c r="C996" s="89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5.75" customHeight="1" x14ac:dyDescent="0.2">
      <c r="A997" s="1"/>
      <c r="B997" s="1"/>
      <c r="C997" s="89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5.75" customHeight="1" x14ac:dyDescent="0.2">
      <c r="A998" s="1"/>
      <c r="B998" s="1"/>
      <c r="C998" s="89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5.75" customHeight="1" x14ac:dyDescent="0.2">
      <c r="A999" s="1"/>
      <c r="B999" s="1"/>
      <c r="C999" s="89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5.75" customHeight="1" x14ac:dyDescent="0.2">
      <c r="A1000" s="1"/>
      <c r="B1000" s="1"/>
      <c r="C1000" s="89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5.75" customHeight="1" x14ac:dyDescent="0.2">
      <c r="A1001" s="1"/>
      <c r="B1001" s="1"/>
      <c r="C1001" s="89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5.75" customHeight="1" x14ac:dyDescent="0.2">
      <c r="A1002" s="1"/>
      <c r="B1002" s="1"/>
      <c r="C1002" s="89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5.75" customHeight="1" x14ac:dyDescent="0.2">
      <c r="A1003" s="1"/>
      <c r="B1003" s="1"/>
      <c r="C1003" s="89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5.75" customHeight="1" x14ac:dyDescent="0.2">
      <c r="A1004" s="1"/>
      <c r="B1004" s="1"/>
      <c r="C1004" s="89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5.75" customHeight="1" x14ac:dyDescent="0.2">
      <c r="A1005" s="1"/>
      <c r="B1005" s="1"/>
      <c r="C1005" s="89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15.75" customHeight="1" x14ac:dyDescent="0.2">
      <c r="A1006" s="1"/>
      <c r="B1006" s="1"/>
      <c r="C1006" s="89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1:27" ht="15.75" customHeight="1" x14ac:dyDescent="0.2">
      <c r="A1007" s="1"/>
      <c r="B1007" s="1"/>
      <c r="C1007" s="89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1:27" ht="15.75" customHeight="1" x14ac:dyDescent="0.2">
      <c r="A1008" s="1"/>
      <c r="B1008" s="1"/>
      <c r="C1008" s="89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spans="1:27" ht="15.75" customHeight="1" x14ac:dyDescent="0.2">
      <c r="A1009" s="1"/>
      <c r="B1009" s="1"/>
      <c r="C1009" s="89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  <row r="1010" spans="1:27" ht="15.75" customHeight="1" x14ac:dyDescent="0.2">
      <c r="A1010" s="1"/>
      <c r="B1010" s="1"/>
      <c r="C1010" s="89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</row>
    <row r="1011" spans="1:27" ht="15.75" customHeight="1" x14ac:dyDescent="0.2">
      <c r="A1011" s="1"/>
      <c r="B1011" s="1"/>
      <c r="C1011" s="89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</row>
    <row r="1012" spans="1:27" ht="15.75" customHeight="1" x14ac:dyDescent="0.2">
      <c r="A1012" s="1"/>
      <c r="B1012" s="1"/>
      <c r="C1012" s="89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</row>
    <row r="1013" spans="1:27" ht="15.75" customHeight="1" x14ac:dyDescent="0.2">
      <c r="A1013" s="1"/>
      <c r="B1013" s="1"/>
      <c r="C1013" s="89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</row>
    <row r="1014" spans="1:27" ht="15.75" customHeight="1" x14ac:dyDescent="0.2">
      <c r="A1014" s="1"/>
      <c r="B1014" s="1"/>
      <c r="C1014" s="89"/>
      <c r="D1014" s="1"/>
      <c r="E1014" s="1"/>
      <c r="F1014" s="1"/>
      <c r="G1014" s="40"/>
      <c r="H1014" s="40"/>
      <c r="I1014" s="40"/>
      <c r="J1014" s="40"/>
      <c r="K1014" s="40"/>
      <c r="L1014" s="40"/>
      <c r="M1014" s="40"/>
      <c r="N1014" s="40"/>
      <c r="O1014" s="40"/>
      <c r="P1014" s="40"/>
      <c r="Q1014" s="40"/>
      <c r="R1014" s="40"/>
      <c r="S1014" s="40"/>
      <c r="T1014" s="40"/>
      <c r="U1014" s="40"/>
      <c r="V1014" s="40"/>
      <c r="W1014" s="40"/>
      <c r="X1014" s="40"/>
      <c r="Y1014" s="40"/>
      <c r="Z1014" s="40"/>
      <c r="AA1014" s="40"/>
    </row>
  </sheetData>
  <hyperlinks>
    <hyperlink ref="H3" r:id="rId1" display="Check out Our Website for more helpful articles and podcast episodes or to get in touch! " xr:uid="{1B473573-A163-4B2E-A228-E1498AA6AFB4}"/>
  </hyperlinks>
  <pageMargins left="0.7" right="0.7" top="0.75" bottom="0.75" header="0" footer="0"/>
  <pageSetup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3F84F-0102-4F0F-8C1F-975F7A995362}">
  <sheetPr>
    <tabColor rgb="FF3D5A80"/>
  </sheetPr>
  <dimension ref="A1:EI1015"/>
  <sheetViews>
    <sheetView workbookViewId="0">
      <selection activeCell="E21" sqref="E21"/>
    </sheetView>
  </sheetViews>
  <sheetFormatPr defaultColWidth="9.19921875" defaultRowHeight="15" customHeight="1" x14ac:dyDescent="0.2"/>
  <cols>
    <col min="1" max="2" width="8.796875" customWidth="1"/>
    <col min="3" max="3" width="16.09765625" customWidth="1"/>
    <col min="4" max="4" width="13.3984375" customWidth="1"/>
    <col min="5" max="5" width="13.19921875" customWidth="1"/>
    <col min="6" max="7" width="8.796875" customWidth="1"/>
    <col min="8" max="139" width="8.59765625" customWidth="1"/>
  </cols>
  <sheetData>
    <row r="1" spans="1:139" ht="15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</row>
    <row r="2" spans="1:139" ht="15.75" customHeight="1" x14ac:dyDescent="0.35">
      <c r="A2" s="6" t="s">
        <v>211</v>
      </c>
      <c r="B2" s="3"/>
      <c r="C2" s="3"/>
      <c r="D2" s="4"/>
      <c r="E2" s="3"/>
      <c r="F2" s="5"/>
      <c r="G2" s="1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</row>
    <row r="3" spans="1:139" ht="15.75" customHeight="1" x14ac:dyDescent="0.35">
      <c r="A3" s="6" t="s">
        <v>0</v>
      </c>
      <c r="B3" s="3"/>
      <c r="C3" s="3"/>
      <c r="D3" s="4"/>
      <c r="E3" s="3"/>
      <c r="F3" s="5"/>
      <c r="G3" s="143" t="s">
        <v>210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</row>
    <row r="4" spans="1:139" ht="15.75" customHeight="1" x14ac:dyDescent="0.25">
      <c r="A4" s="2"/>
      <c r="B4" s="3"/>
      <c r="C4" s="3"/>
      <c r="D4" s="4"/>
      <c r="E4" s="3"/>
      <c r="F4" s="5"/>
      <c r="G4" s="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</row>
    <row r="5" spans="1:139" ht="23.25" customHeight="1" x14ac:dyDescent="0.25">
      <c r="A5" s="2"/>
      <c r="B5" s="3"/>
      <c r="C5" s="3"/>
      <c r="D5" s="4"/>
      <c r="E5" s="3"/>
      <c r="F5" s="5"/>
      <c r="G5" s="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</row>
    <row r="6" spans="1:139" ht="63" x14ac:dyDescent="0.25">
      <c r="A6" s="2"/>
      <c r="B6" s="99" t="s">
        <v>221</v>
      </c>
      <c r="C6" s="100">
        <f>'MONTHLY CASH FLOW'!E15</f>
        <v>4000</v>
      </c>
      <c r="D6" s="5"/>
      <c r="E6" s="99" t="s">
        <v>216</v>
      </c>
      <c r="F6" s="102">
        <v>15000</v>
      </c>
      <c r="G6" s="99" t="s">
        <v>261</v>
      </c>
      <c r="H6" s="102">
        <v>5000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</row>
    <row r="7" spans="1:139" ht="40.9" customHeight="1" x14ac:dyDescent="0.25">
      <c r="A7" s="2"/>
      <c r="B7" s="99" t="s">
        <v>215</v>
      </c>
      <c r="C7" s="100">
        <f>'MONTHLY CASH FLOW'!E55+'MONTHLY CASH FLOW'!E37</f>
        <v>5951</v>
      </c>
      <c r="D7" s="5"/>
      <c r="E7" s="99" t="s">
        <v>217</v>
      </c>
      <c r="F7" s="102">
        <v>500</v>
      </c>
      <c r="G7" s="5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30"/>
      <c r="AO7" s="130"/>
      <c r="AP7" s="130"/>
      <c r="AQ7" s="130"/>
      <c r="AR7" s="130"/>
      <c r="AS7" s="130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</row>
    <row r="8" spans="1:139" ht="15.75" customHeight="1" x14ac:dyDescent="0.25">
      <c r="A8" s="2"/>
      <c r="B8" s="5"/>
      <c r="C8" s="5"/>
      <c r="D8" s="5"/>
      <c r="E8" s="5"/>
      <c r="F8" s="5"/>
      <c r="G8" s="5"/>
      <c r="H8" s="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30"/>
      <c r="AO8" s="130"/>
      <c r="AP8" s="130"/>
      <c r="AQ8" s="130"/>
      <c r="AR8" s="130"/>
      <c r="AS8" s="130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</row>
    <row r="9" spans="1:139" ht="15.75" customHeight="1" x14ac:dyDescent="0.25">
      <c r="A9" s="91"/>
      <c r="B9" s="91"/>
      <c r="C9" s="91"/>
      <c r="D9" s="91"/>
      <c r="E9" s="91"/>
      <c r="F9" s="91"/>
      <c r="G9" s="88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97"/>
      <c r="AO9" s="97"/>
      <c r="AP9" s="97"/>
      <c r="AQ9" s="97"/>
      <c r="AR9" s="97"/>
      <c r="AS9" s="97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  <c r="BG9" s="89"/>
      <c r="BH9" s="89"/>
      <c r="BI9" s="89"/>
      <c r="BJ9" s="89"/>
      <c r="BK9" s="89"/>
      <c r="BL9" s="89"/>
      <c r="BM9" s="89"/>
      <c r="BN9" s="89"/>
      <c r="BO9" s="89"/>
      <c r="BP9" s="89"/>
      <c r="BQ9" s="89"/>
      <c r="BR9" s="89"/>
      <c r="BS9" s="89"/>
      <c r="BT9" s="89"/>
      <c r="BU9" s="89"/>
      <c r="BV9" s="89"/>
      <c r="BW9" s="89"/>
      <c r="BX9" s="89"/>
      <c r="BY9" s="89"/>
      <c r="BZ9" s="89"/>
      <c r="CA9" s="89"/>
      <c r="CB9" s="89"/>
      <c r="CC9" s="89"/>
      <c r="CD9" s="89"/>
      <c r="CE9" s="89"/>
      <c r="CF9" s="89"/>
      <c r="CG9" s="89"/>
      <c r="CH9" s="89"/>
      <c r="CI9" s="89"/>
      <c r="CJ9" s="89"/>
      <c r="CK9" s="89"/>
      <c r="CL9" s="89"/>
      <c r="CM9" s="89"/>
      <c r="CN9" s="89"/>
      <c r="CO9" s="89"/>
      <c r="CP9" s="89"/>
      <c r="CQ9" s="89"/>
      <c r="CR9" s="89"/>
      <c r="CS9" s="89"/>
      <c r="CT9" s="89"/>
      <c r="CU9" s="89"/>
      <c r="CV9" s="89"/>
      <c r="CW9" s="89"/>
      <c r="CX9" s="89"/>
      <c r="CY9" s="89"/>
      <c r="CZ9" s="89"/>
      <c r="DA9" s="89"/>
      <c r="DB9" s="89"/>
      <c r="DC9" s="89"/>
      <c r="DD9" s="89"/>
      <c r="DE9" s="89"/>
      <c r="DF9" s="89"/>
      <c r="DG9" s="89"/>
      <c r="DH9" s="89"/>
      <c r="DI9" s="89"/>
      <c r="DJ9" s="89"/>
      <c r="DK9" s="89"/>
      <c r="DL9" s="89"/>
      <c r="DM9" s="89"/>
      <c r="DN9" s="89"/>
      <c r="DO9" s="89"/>
      <c r="DP9" s="89"/>
      <c r="DQ9" s="89"/>
      <c r="DR9" s="89"/>
      <c r="DS9" s="89"/>
      <c r="DT9" s="89"/>
      <c r="DU9" s="89"/>
      <c r="DV9" s="89"/>
      <c r="DW9" s="89"/>
      <c r="DX9" s="89"/>
      <c r="DY9" s="89"/>
      <c r="DZ9" s="89"/>
      <c r="EA9" s="89"/>
      <c r="EB9" s="89"/>
      <c r="EC9" s="89"/>
      <c r="ED9" s="89"/>
      <c r="EE9" s="89"/>
      <c r="EF9" s="89"/>
      <c r="EG9" s="89"/>
      <c r="EH9" s="89"/>
      <c r="EI9" s="89"/>
    </row>
    <row r="10" spans="1:139" ht="15.75" customHeight="1" x14ac:dyDescent="0.25">
      <c r="A10" s="5"/>
      <c r="B10" s="5"/>
      <c r="C10" s="105" t="s">
        <v>260</v>
      </c>
      <c r="D10" s="106">
        <f>F6-H6</f>
        <v>10000</v>
      </c>
      <c r="E10" s="106">
        <f>D10-D16</f>
        <v>9500</v>
      </c>
      <c r="F10" s="106">
        <f t="shared" ref="F10:R10" si="0">E10-E16</f>
        <v>9000</v>
      </c>
      <c r="G10" s="106">
        <f t="shared" si="0"/>
        <v>8500</v>
      </c>
      <c r="H10" s="106">
        <f t="shared" si="0"/>
        <v>8000</v>
      </c>
      <c r="I10" s="106">
        <f t="shared" si="0"/>
        <v>7500</v>
      </c>
      <c r="J10" s="106">
        <f t="shared" si="0"/>
        <v>7000</v>
      </c>
      <c r="K10" s="106">
        <f t="shared" si="0"/>
        <v>6500</v>
      </c>
      <c r="L10" s="106">
        <f t="shared" si="0"/>
        <v>6000</v>
      </c>
      <c r="M10" s="106">
        <f t="shared" si="0"/>
        <v>5500</v>
      </c>
      <c r="N10" s="106">
        <f t="shared" si="0"/>
        <v>5000</v>
      </c>
      <c r="O10" s="106">
        <f t="shared" si="0"/>
        <v>4500</v>
      </c>
      <c r="P10" s="134">
        <f t="shared" si="0"/>
        <v>4000</v>
      </c>
      <c r="Q10" s="134">
        <f t="shared" si="0"/>
        <v>3500</v>
      </c>
      <c r="R10" s="134">
        <f t="shared" si="0"/>
        <v>3000</v>
      </c>
      <c r="S10" s="134">
        <f>R10-R16</f>
        <v>2500</v>
      </c>
      <c r="T10" s="134">
        <f t="shared" ref="T10:Y10" si="1">S10-S16</f>
        <v>2000</v>
      </c>
      <c r="U10" s="134">
        <f t="shared" si="1"/>
        <v>1500</v>
      </c>
      <c r="V10" s="134">
        <f t="shared" si="1"/>
        <v>1000</v>
      </c>
      <c r="W10" s="134">
        <f t="shared" si="1"/>
        <v>500</v>
      </c>
      <c r="X10" s="134">
        <f t="shared" si="1"/>
        <v>0</v>
      </c>
      <c r="Y10" s="106">
        <f t="shared" si="1"/>
        <v>0</v>
      </c>
      <c r="Z10" s="106">
        <f t="shared" ref="Z10:AM10" si="2">Y10-Y16</f>
        <v>0</v>
      </c>
      <c r="AA10" s="106">
        <f t="shared" si="2"/>
        <v>0</v>
      </c>
      <c r="AB10" s="106">
        <f t="shared" si="2"/>
        <v>0</v>
      </c>
      <c r="AC10" s="106">
        <f t="shared" si="2"/>
        <v>0</v>
      </c>
      <c r="AD10" s="106">
        <f t="shared" si="2"/>
        <v>0</v>
      </c>
      <c r="AE10" s="106">
        <f t="shared" si="2"/>
        <v>0</v>
      </c>
      <c r="AF10" s="106">
        <f t="shared" si="2"/>
        <v>0</v>
      </c>
      <c r="AG10" s="106">
        <f t="shared" si="2"/>
        <v>0</v>
      </c>
      <c r="AH10" s="106">
        <f t="shared" si="2"/>
        <v>0</v>
      </c>
      <c r="AI10" s="106">
        <f t="shared" si="2"/>
        <v>0</v>
      </c>
      <c r="AJ10" s="106">
        <f t="shared" si="2"/>
        <v>0</v>
      </c>
      <c r="AK10" s="106">
        <f t="shared" si="2"/>
        <v>0</v>
      </c>
      <c r="AL10" s="106">
        <f t="shared" si="2"/>
        <v>0</v>
      </c>
      <c r="AM10" s="106">
        <f t="shared" si="2"/>
        <v>0</v>
      </c>
      <c r="AN10" s="131"/>
      <c r="AO10" s="131"/>
      <c r="AP10" s="131"/>
      <c r="AQ10" s="131"/>
      <c r="AR10" s="131"/>
      <c r="AS10" s="13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</row>
    <row r="11" spans="1:139" ht="15.75" customHeight="1" x14ac:dyDescent="0.25">
      <c r="A11" s="135" t="s">
        <v>214</v>
      </c>
      <c r="B11" s="135"/>
      <c r="C11" s="135"/>
      <c r="D11" s="84" t="s">
        <v>212</v>
      </c>
      <c r="E11" s="84" t="s">
        <v>213</v>
      </c>
      <c r="F11" s="84" t="s">
        <v>226</v>
      </c>
      <c r="G11" s="84" t="s">
        <v>227</v>
      </c>
      <c r="H11" s="84" t="s">
        <v>228</v>
      </c>
      <c r="I11" s="84" t="s">
        <v>229</v>
      </c>
      <c r="J11" s="84" t="s">
        <v>230</v>
      </c>
      <c r="K11" s="84" t="s">
        <v>231</v>
      </c>
      <c r="L11" s="84" t="s">
        <v>232</v>
      </c>
      <c r="M11" s="84" t="s">
        <v>233</v>
      </c>
      <c r="N11" s="84" t="s">
        <v>234</v>
      </c>
      <c r="O11" s="84" t="s">
        <v>235</v>
      </c>
      <c r="P11" s="133" t="s">
        <v>236</v>
      </c>
      <c r="Q11" s="133" t="s">
        <v>237</v>
      </c>
      <c r="R11" s="133" t="s">
        <v>238</v>
      </c>
      <c r="S11" s="133" t="s">
        <v>239</v>
      </c>
      <c r="T11" s="133" t="s">
        <v>240</v>
      </c>
      <c r="U11" s="133" t="s">
        <v>241</v>
      </c>
      <c r="V11" s="133" t="s">
        <v>242</v>
      </c>
      <c r="W11" s="133" t="s">
        <v>243</v>
      </c>
      <c r="X11" s="133" t="s">
        <v>244</v>
      </c>
      <c r="Y11" s="133" t="s">
        <v>245</v>
      </c>
      <c r="Z11" s="133" t="s">
        <v>246</v>
      </c>
      <c r="AA11" s="133" t="s">
        <v>247</v>
      </c>
      <c r="AB11" s="84" t="s">
        <v>248</v>
      </c>
      <c r="AC11" s="84" t="s">
        <v>249</v>
      </c>
      <c r="AD11" s="84" t="s">
        <v>250</v>
      </c>
      <c r="AE11" s="84" t="s">
        <v>251</v>
      </c>
      <c r="AF11" s="84" t="s">
        <v>252</v>
      </c>
      <c r="AG11" s="84" t="s">
        <v>253</v>
      </c>
      <c r="AH11" s="84" t="s">
        <v>254</v>
      </c>
      <c r="AI11" s="84" t="s">
        <v>255</v>
      </c>
      <c r="AJ11" s="84" t="s">
        <v>256</v>
      </c>
      <c r="AK11" s="84" t="s">
        <v>257</v>
      </c>
      <c r="AL11" s="84" t="s">
        <v>258</v>
      </c>
      <c r="AM11" s="84" t="s">
        <v>259</v>
      </c>
      <c r="AN11" s="132"/>
      <c r="AO11" s="132"/>
      <c r="AP11" s="132"/>
      <c r="AQ11" s="132"/>
      <c r="AR11" s="132"/>
      <c r="AS11" s="132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</row>
    <row r="12" spans="1:139" ht="15.75" customHeight="1" x14ac:dyDescent="0.25">
      <c r="A12" s="11"/>
      <c r="B12" s="12"/>
      <c r="C12" s="98" t="s">
        <v>219</v>
      </c>
      <c r="D12" s="13">
        <f t="shared" ref="D12:AM12" si="3">$C$6</f>
        <v>4000</v>
      </c>
      <c r="E12" s="13">
        <f t="shared" si="3"/>
        <v>4000</v>
      </c>
      <c r="F12" s="13">
        <f t="shared" si="3"/>
        <v>4000</v>
      </c>
      <c r="G12" s="13">
        <f t="shared" si="3"/>
        <v>4000</v>
      </c>
      <c r="H12" s="13">
        <f t="shared" si="3"/>
        <v>4000</v>
      </c>
      <c r="I12" s="13">
        <f t="shared" si="3"/>
        <v>4000</v>
      </c>
      <c r="J12" s="13">
        <f t="shared" si="3"/>
        <v>4000</v>
      </c>
      <c r="K12" s="13">
        <f t="shared" si="3"/>
        <v>4000</v>
      </c>
      <c r="L12" s="13">
        <f t="shared" si="3"/>
        <v>4000</v>
      </c>
      <c r="M12" s="13">
        <f t="shared" si="3"/>
        <v>4000</v>
      </c>
      <c r="N12" s="13">
        <f t="shared" si="3"/>
        <v>4000</v>
      </c>
      <c r="O12" s="13">
        <f t="shared" si="3"/>
        <v>4000</v>
      </c>
      <c r="P12" s="13">
        <f t="shared" si="3"/>
        <v>4000</v>
      </c>
      <c r="Q12" s="13">
        <f t="shared" si="3"/>
        <v>4000</v>
      </c>
      <c r="R12" s="13">
        <f t="shared" si="3"/>
        <v>4000</v>
      </c>
      <c r="S12" s="13">
        <f t="shared" si="3"/>
        <v>4000</v>
      </c>
      <c r="T12" s="13">
        <f t="shared" si="3"/>
        <v>4000</v>
      </c>
      <c r="U12" s="13">
        <f t="shared" si="3"/>
        <v>4000</v>
      </c>
      <c r="V12" s="13">
        <f t="shared" si="3"/>
        <v>4000</v>
      </c>
      <c r="W12" s="13">
        <f t="shared" si="3"/>
        <v>4000</v>
      </c>
      <c r="X12" s="13">
        <f t="shared" si="3"/>
        <v>4000</v>
      </c>
      <c r="Y12" s="13">
        <f t="shared" si="3"/>
        <v>4000</v>
      </c>
      <c r="Z12" s="13">
        <f t="shared" si="3"/>
        <v>4000</v>
      </c>
      <c r="AA12" s="13">
        <f t="shared" si="3"/>
        <v>4000</v>
      </c>
      <c r="AB12" s="13">
        <f t="shared" si="3"/>
        <v>4000</v>
      </c>
      <c r="AC12" s="13">
        <f t="shared" si="3"/>
        <v>4000</v>
      </c>
      <c r="AD12" s="13">
        <f t="shared" si="3"/>
        <v>4000</v>
      </c>
      <c r="AE12" s="13">
        <f t="shared" si="3"/>
        <v>4000</v>
      </c>
      <c r="AF12" s="13">
        <f t="shared" si="3"/>
        <v>4000</v>
      </c>
      <c r="AG12" s="13">
        <f t="shared" si="3"/>
        <v>4000</v>
      </c>
      <c r="AH12" s="13">
        <f t="shared" si="3"/>
        <v>4000</v>
      </c>
      <c r="AI12" s="13">
        <f t="shared" si="3"/>
        <v>4000</v>
      </c>
      <c r="AJ12" s="13">
        <f t="shared" si="3"/>
        <v>4000</v>
      </c>
      <c r="AK12" s="13">
        <f t="shared" si="3"/>
        <v>4000</v>
      </c>
      <c r="AL12" s="13">
        <f t="shared" si="3"/>
        <v>4000</v>
      </c>
      <c r="AM12" s="13">
        <f t="shared" si="3"/>
        <v>4000</v>
      </c>
      <c r="AN12" s="13"/>
      <c r="AO12" s="13"/>
      <c r="AP12" s="13"/>
      <c r="AQ12" s="13"/>
      <c r="AR12" s="13"/>
      <c r="AS12" s="13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</row>
    <row r="13" spans="1:139" ht="15.75" customHeight="1" x14ac:dyDescent="0.4">
      <c r="A13" s="85"/>
      <c r="B13" s="86"/>
      <c r="C13" s="103" t="s">
        <v>218</v>
      </c>
      <c r="D13" s="104">
        <f t="shared" ref="D13:AM13" si="4">$C$7</f>
        <v>5951</v>
      </c>
      <c r="E13" s="104">
        <f t="shared" si="4"/>
        <v>5951</v>
      </c>
      <c r="F13" s="104">
        <f t="shared" si="4"/>
        <v>5951</v>
      </c>
      <c r="G13" s="104">
        <f t="shared" si="4"/>
        <v>5951</v>
      </c>
      <c r="H13" s="104">
        <f t="shared" si="4"/>
        <v>5951</v>
      </c>
      <c r="I13" s="104">
        <f t="shared" si="4"/>
        <v>5951</v>
      </c>
      <c r="J13" s="104">
        <f t="shared" si="4"/>
        <v>5951</v>
      </c>
      <c r="K13" s="104">
        <f t="shared" si="4"/>
        <v>5951</v>
      </c>
      <c r="L13" s="104">
        <f t="shared" si="4"/>
        <v>5951</v>
      </c>
      <c r="M13" s="104">
        <f t="shared" si="4"/>
        <v>5951</v>
      </c>
      <c r="N13" s="104">
        <f t="shared" si="4"/>
        <v>5951</v>
      </c>
      <c r="O13" s="104">
        <f t="shared" si="4"/>
        <v>5951</v>
      </c>
      <c r="P13" s="104">
        <f t="shared" si="4"/>
        <v>5951</v>
      </c>
      <c r="Q13" s="104">
        <f t="shared" si="4"/>
        <v>5951</v>
      </c>
      <c r="R13" s="104">
        <f t="shared" si="4"/>
        <v>5951</v>
      </c>
      <c r="S13" s="104">
        <f t="shared" si="4"/>
        <v>5951</v>
      </c>
      <c r="T13" s="104">
        <f t="shared" si="4"/>
        <v>5951</v>
      </c>
      <c r="U13" s="104">
        <f t="shared" si="4"/>
        <v>5951</v>
      </c>
      <c r="V13" s="104">
        <f t="shared" si="4"/>
        <v>5951</v>
      </c>
      <c r="W13" s="104">
        <f t="shared" si="4"/>
        <v>5951</v>
      </c>
      <c r="X13" s="104">
        <f t="shared" si="4"/>
        <v>5951</v>
      </c>
      <c r="Y13" s="104">
        <f t="shared" si="4"/>
        <v>5951</v>
      </c>
      <c r="Z13" s="104">
        <f t="shared" si="4"/>
        <v>5951</v>
      </c>
      <c r="AA13" s="104">
        <f t="shared" si="4"/>
        <v>5951</v>
      </c>
      <c r="AB13" s="104">
        <f t="shared" si="4"/>
        <v>5951</v>
      </c>
      <c r="AC13" s="104">
        <f t="shared" si="4"/>
        <v>5951</v>
      </c>
      <c r="AD13" s="104">
        <f t="shared" si="4"/>
        <v>5951</v>
      </c>
      <c r="AE13" s="104">
        <f t="shared" si="4"/>
        <v>5951</v>
      </c>
      <c r="AF13" s="104">
        <f t="shared" si="4"/>
        <v>5951</v>
      </c>
      <c r="AG13" s="104">
        <f t="shared" si="4"/>
        <v>5951</v>
      </c>
      <c r="AH13" s="104">
        <f t="shared" si="4"/>
        <v>5951</v>
      </c>
      <c r="AI13" s="104">
        <f t="shared" si="4"/>
        <v>5951</v>
      </c>
      <c r="AJ13" s="104">
        <f t="shared" si="4"/>
        <v>5951</v>
      </c>
      <c r="AK13" s="104">
        <f t="shared" si="4"/>
        <v>5951</v>
      </c>
      <c r="AL13" s="104">
        <f t="shared" si="4"/>
        <v>5951</v>
      </c>
      <c r="AM13" s="104">
        <f t="shared" si="4"/>
        <v>5951</v>
      </c>
      <c r="AN13" s="104"/>
      <c r="AO13" s="104"/>
      <c r="AP13" s="104"/>
      <c r="AQ13" s="104"/>
      <c r="AR13" s="104"/>
      <c r="AS13" s="104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</row>
    <row r="14" spans="1:139" ht="15.75" customHeight="1" x14ac:dyDescent="0.25">
      <c r="A14" s="85"/>
      <c r="B14" s="86"/>
      <c r="C14" s="101" t="s">
        <v>220</v>
      </c>
      <c r="D14" s="87">
        <f>D12-D13</f>
        <v>-1951</v>
      </c>
      <c r="E14" s="87">
        <f>E12-E13</f>
        <v>-1951</v>
      </c>
      <c r="F14" s="87">
        <f t="shared" ref="F14:R14" si="5">F12-F13</f>
        <v>-1951</v>
      </c>
      <c r="G14" s="87">
        <f t="shared" si="5"/>
        <v>-1951</v>
      </c>
      <c r="H14" s="87">
        <f t="shared" si="5"/>
        <v>-1951</v>
      </c>
      <c r="I14" s="87">
        <f t="shared" si="5"/>
        <v>-1951</v>
      </c>
      <c r="J14" s="87">
        <f t="shared" si="5"/>
        <v>-1951</v>
      </c>
      <c r="K14" s="87">
        <f t="shared" si="5"/>
        <v>-1951</v>
      </c>
      <c r="L14" s="87">
        <f t="shared" si="5"/>
        <v>-1951</v>
      </c>
      <c r="M14" s="87">
        <f t="shared" si="5"/>
        <v>-1951</v>
      </c>
      <c r="N14" s="87">
        <f t="shared" si="5"/>
        <v>-1951</v>
      </c>
      <c r="O14" s="87">
        <f t="shared" si="5"/>
        <v>-1951</v>
      </c>
      <c r="P14" s="87">
        <f t="shared" si="5"/>
        <v>-1951</v>
      </c>
      <c r="Q14" s="87">
        <f t="shared" si="5"/>
        <v>-1951</v>
      </c>
      <c r="R14" s="87">
        <f t="shared" si="5"/>
        <v>-1951</v>
      </c>
      <c r="S14" s="87">
        <f>S12-S13</f>
        <v>-1951</v>
      </c>
      <c r="T14" s="87">
        <f t="shared" ref="T14" si="6">T12-T13</f>
        <v>-1951</v>
      </c>
      <c r="U14" s="87">
        <f t="shared" ref="U14" si="7">U12-U13</f>
        <v>-1951</v>
      </c>
      <c r="V14" s="87">
        <f t="shared" ref="V14" si="8">V12-V13</f>
        <v>-1951</v>
      </c>
      <c r="W14" s="87">
        <f t="shared" ref="W14" si="9">W12-W13</f>
        <v>-1951</v>
      </c>
      <c r="X14" s="87">
        <f t="shared" ref="X14" si="10">X12-X13</f>
        <v>-1951</v>
      </c>
      <c r="Y14" s="87">
        <f t="shared" ref="Y14" si="11">Y12-Y13</f>
        <v>-1951</v>
      </c>
      <c r="Z14" s="87">
        <f t="shared" ref="Z14" si="12">Z12-Z13</f>
        <v>-1951</v>
      </c>
      <c r="AA14" s="87">
        <f t="shared" ref="AA14" si="13">AA12-AA13</f>
        <v>-1951</v>
      </c>
      <c r="AB14" s="87">
        <f t="shared" ref="AB14" si="14">AB12-AB13</f>
        <v>-1951</v>
      </c>
      <c r="AC14" s="87">
        <f t="shared" ref="AC14" si="15">AC12-AC13</f>
        <v>-1951</v>
      </c>
      <c r="AD14" s="87">
        <f t="shared" ref="AD14" si="16">AD12-AD13</f>
        <v>-1951</v>
      </c>
      <c r="AE14" s="87">
        <f t="shared" ref="AE14" si="17">AE12-AE13</f>
        <v>-1951</v>
      </c>
      <c r="AF14" s="87">
        <f t="shared" ref="AF14" si="18">AF12-AF13</f>
        <v>-1951</v>
      </c>
      <c r="AG14" s="87">
        <f t="shared" ref="AG14" si="19">AG12-AG13</f>
        <v>-1951</v>
      </c>
      <c r="AH14" s="87">
        <f t="shared" ref="AH14" si="20">AH12-AH13</f>
        <v>-1951</v>
      </c>
      <c r="AI14" s="87">
        <f t="shared" ref="AI14" si="21">AI12-AI13</f>
        <v>-1951</v>
      </c>
      <c r="AJ14" s="87">
        <f t="shared" ref="AJ14" si="22">AJ12-AJ13</f>
        <v>-1951</v>
      </c>
      <c r="AK14" s="87">
        <f t="shared" ref="AK14" si="23">AK12-AK13</f>
        <v>-1951</v>
      </c>
      <c r="AL14" s="87">
        <f t="shared" ref="AL14" si="24">AL12-AL13</f>
        <v>-1951</v>
      </c>
      <c r="AM14" s="87">
        <f t="shared" ref="AM14" si="25">AM12-AM13</f>
        <v>-1951</v>
      </c>
      <c r="AN14" s="87"/>
      <c r="AO14" s="87"/>
      <c r="AP14" s="87"/>
      <c r="AQ14" s="87"/>
      <c r="AR14" s="87"/>
      <c r="AS14" s="87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</row>
    <row r="15" spans="1:139" ht="15.75" customHeight="1" x14ac:dyDescent="0.25">
      <c r="A15" s="85"/>
      <c r="B15" s="86"/>
      <c r="C15" s="86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</row>
    <row r="16" spans="1:139" ht="15.75" customHeight="1" x14ac:dyDescent="0.25">
      <c r="A16" s="101"/>
      <c r="B16" s="101"/>
      <c r="C16" s="101" t="s">
        <v>222</v>
      </c>
      <c r="D16" s="107">
        <f>IF(D10&gt;0,IF(D10&lt;$F$7,D10,$F$7),0)</f>
        <v>500</v>
      </c>
      <c r="E16" s="107">
        <f t="shared" ref="E16:AM16" si="26">IF(E10&gt;0,IF(E10&lt;$F$7,E10,$F$7),0)</f>
        <v>500</v>
      </c>
      <c r="F16" s="107">
        <f t="shared" si="26"/>
        <v>500</v>
      </c>
      <c r="G16" s="107">
        <f t="shared" si="26"/>
        <v>500</v>
      </c>
      <c r="H16" s="107">
        <f t="shared" si="26"/>
        <v>500</v>
      </c>
      <c r="I16" s="107">
        <f t="shared" si="26"/>
        <v>500</v>
      </c>
      <c r="J16" s="107">
        <f t="shared" si="26"/>
        <v>500</v>
      </c>
      <c r="K16" s="107">
        <f t="shared" si="26"/>
        <v>500</v>
      </c>
      <c r="L16" s="107">
        <f t="shared" si="26"/>
        <v>500</v>
      </c>
      <c r="M16" s="107">
        <f t="shared" si="26"/>
        <v>500</v>
      </c>
      <c r="N16" s="107">
        <f t="shared" si="26"/>
        <v>500</v>
      </c>
      <c r="O16" s="107">
        <f t="shared" si="26"/>
        <v>500</v>
      </c>
      <c r="P16" s="107">
        <f t="shared" si="26"/>
        <v>500</v>
      </c>
      <c r="Q16" s="107">
        <f t="shared" si="26"/>
        <v>500</v>
      </c>
      <c r="R16" s="107">
        <f t="shared" si="26"/>
        <v>500</v>
      </c>
      <c r="S16" s="107">
        <f t="shared" si="26"/>
        <v>500</v>
      </c>
      <c r="T16" s="107">
        <f t="shared" si="26"/>
        <v>500</v>
      </c>
      <c r="U16" s="107">
        <f t="shared" si="26"/>
        <v>500</v>
      </c>
      <c r="V16" s="107">
        <f t="shared" si="26"/>
        <v>500</v>
      </c>
      <c r="W16" s="107">
        <f t="shared" si="26"/>
        <v>500</v>
      </c>
      <c r="X16" s="107">
        <f t="shared" si="26"/>
        <v>0</v>
      </c>
      <c r="Y16" s="107">
        <f t="shared" si="26"/>
        <v>0</v>
      </c>
      <c r="Z16" s="107">
        <f t="shared" si="26"/>
        <v>0</v>
      </c>
      <c r="AA16" s="107">
        <f t="shared" si="26"/>
        <v>0</v>
      </c>
      <c r="AB16" s="107">
        <f t="shared" si="26"/>
        <v>0</v>
      </c>
      <c r="AC16" s="107">
        <f t="shared" si="26"/>
        <v>0</v>
      </c>
      <c r="AD16" s="107">
        <f t="shared" si="26"/>
        <v>0</v>
      </c>
      <c r="AE16" s="107">
        <f t="shared" si="26"/>
        <v>0</v>
      </c>
      <c r="AF16" s="107">
        <f t="shared" si="26"/>
        <v>0</v>
      </c>
      <c r="AG16" s="107">
        <f t="shared" si="26"/>
        <v>0</v>
      </c>
      <c r="AH16" s="107">
        <f t="shared" si="26"/>
        <v>0</v>
      </c>
      <c r="AI16" s="107">
        <f t="shared" si="26"/>
        <v>0</v>
      </c>
      <c r="AJ16" s="107">
        <f t="shared" si="26"/>
        <v>0</v>
      </c>
      <c r="AK16" s="107">
        <f t="shared" si="26"/>
        <v>0</v>
      </c>
      <c r="AL16" s="107">
        <f t="shared" si="26"/>
        <v>0</v>
      </c>
      <c r="AM16" s="107">
        <f t="shared" si="26"/>
        <v>0</v>
      </c>
      <c r="AN16" s="107"/>
      <c r="AO16" s="107"/>
      <c r="AP16" s="107"/>
      <c r="AQ16" s="107"/>
      <c r="AR16" s="107"/>
      <c r="AS16" s="107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</row>
    <row r="17" spans="1:139" ht="15.75" customHeight="1" x14ac:dyDescent="0.25">
      <c r="A17" s="101"/>
      <c r="B17" s="101"/>
      <c r="C17" s="101" t="s">
        <v>223</v>
      </c>
      <c r="D17" s="107">
        <f>IF(D16&gt;0,D16+D14,D14)</f>
        <v>-1451</v>
      </c>
      <c r="E17" s="107">
        <f>IF(E16&gt;0,E16+E14,E14)</f>
        <v>-1451</v>
      </c>
      <c r="F17" s="107">
        <f t="shared" ref="F17:R17" si="27">IF(F16&gt;0,F16+F14,F14)</f>
        <v>-1451</v>
      </c>
      <c r="G17" s="107">
        <f t="shared" si="27"/>
        <v>-1451</v>
      </c>
      <c r="H17" s="107">
        <f t="shared" si="27"/>
        <v>-1451</v>
      </c>
      <c r="I17" s="107">
        <f t="shared" si="27"/>
        <v>-1451</v>
      </c>
      <c r="J17" s="107">
        <f t="shared" si="27"/>
        <v>-1451</v>
      </c>
      <c r="K17" s="107">
        <f t="shared" si="27"/>
        <v>-1451</v>
      </c>
      <c r="L17" s="107">
        <f t="shared" si="27"/>
        <v>-1451</v>
      </c>
      <c r="M17" s="107">
        <f t="shared" si="27"/>
        <v>-1451</v>
      </c>
      <c r="N17" s="107">
        <f t="shared" si="27"/>
        <v>-1451</v>
      </c>
      <c r="O17" s="107">
        <f t="shared" si="27"/>
        <v>-1451</v>
      </c>
      <c r="P17" s="107">
        <f t="shared" si="27"/>
        <v>-1451</v>
      </c>
      <c r="Q17" s="107">
        <f t="shared" si="27"/>
        <v>-1451</v>
      </c>
      <c r="R17" s="107">
        <f t="shared" si="27"/>
        <v>-1451</v>
      </c>
      <c r="S17" s="107">
        <f>IF(S16&gt;0,S16+S14,S14)</f>
        <v>-1451</v>
      </c>
      <c r="T17" s="107">
        <f t="shared" ref="T17" si="28">IF(T16&gt;0,T16+T14,T14)</f>
        <v>-1451</v>
      </c>
      <c r="U17" s="107">
        <f t="shared" ref="U17" si="29">IF(U16&gt;0,U16+U14,U14)</f>
        <v>-1451</v>
      </c>
      <c r="V17" s="107">
        <f t="shared" ref="V17" si="30">IF(V16&gt;0,V16+V14,V14)</f>
        <v>-1451</v>
      </c>
      <c r="W17" s="107">
        <f t="shared" ref="W17" si="31">IF(W16&gt;0,W16+W14,W14)</f>
        <v>-1451</v>
      </c>
      <c r="X17" s="107">
        <f t="shared" ref="X17" si="32">IF(X16&gt;0,X16+X14,X14)</f>
        <v>-1951</v>
      </c>
      <c r="Y17" s="107">
        <f t="shared" ref="Y17" si="33">IF(Y16&gt;0,Y16+Y14,Y14)</f>
        <v>-1951</v>
      </c>
      <c r="Z17" s="107">
        <f t="shared" ref="Z17" si="34">IF(Z16&gt;0,Z16+Z14,Z14)</f>
        <v>-1951</v>
      </c>
      <c r="AA17" s="107">
        <f t="shared" ref="AA17" si="35">IF(AA16&gt;0,AA16+AA14,AA14)</f>
        <v>-1951</v>
      </c>
      <c r="AB17" s="107">
        <f t="shared" ref="AB17" si="36">IF(AB16&gt;0,AB16+AB14,AB14)</f>
        <v>-1951</v>
      </c>
      <c r="AC17" s="107">
        <f t="shared" ref="AC17" si="37">IF(AC16&gt;0,AC16+AC14,AC14)</f>
        <v>-1951</v>
      </c>
      <c r="AD17" s="107">
        <f t="shared" ref="AD17" si="38">IF(AD16&gt;0,AD16+AD14,AD14)</f>
        <v>-1951</v>
      </c>
      <c r="AE17" s="107">
        <f t="shared" ref="AE17" si="39">IF(AE16&gt;0,AE16+AE14,AE14)</f>
        <v>-1951</v>
      </c>
      <c r="AF17" s="107">
        <f t="shared" ref="AF17" si="40">IF(AF16&gt;0,AF16+AF14,AF14)</f>
        <v>-1951</v>
      </c>
      <c r="AG17" s="107">
        <f t="shared" ref="AG17" si="41">IF(AG16&gt;0,AG16+AG14,AG14)</f>
        <v>-1951</v>
      </c>
      <c r="AH17" s="107">
        <f t="shared" ref="AH17" si="42">IF(AH16&gt;0,AH16+AH14,AH14)</f>
        <v>-1951</v>
      </c>
      <c r="AI17" s="107">
        <f t="shared" ref="AI17" si="43">IF(AI16&gt;0,AI16+AI14,AI14)</f>
        <v>-1951</v>
      </c>
      <c r="AJ17" s="107">
        <f t="shared" ref="AJ17" si="44">IF(AJ16&gt;0,AJ16+AJ14,AJ14)</f>
        <v>-1951</v>
      </c>
      <c r="AK17" s="107">
        <f t="shared" ref="AK17" si="45">IF(AK16&gt;0,AK16+AK14,AK14)</f>
        <v>-1951</v>
      </c>
      <c r="AL17" s="107">
        <f t="shared" ref="AL17" si="46">IF(AL16&gt;0,AL16+AL14,AL14)</f>
        <v>-1951</v>
      </c>
      <c r="AM17" s="107">
        <f t="shared" ref="AM17" si="47">IF(AM16&gt;0,AM16+AM14,AM14)</f>
        <v>-1951</v>
      </c>
      <c r="AN17" s="107"/>
      <c r="AO17" s="107"/>
      <c r="AP17" s="107"/>
      <c r="AQ17" s="107"/>
      <c r="AR17" s="107"/>
      <c r="AS17" s="107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</row>
    <row r="18" spans="1:139" ht="15.75" customHeight="1" x14ac:dyDescent="0.25">
      <c r="A18" s="111"/>
      <c r="B18" s="111"/>
      <c r="C18" s="112"/>
      <c r="D18" s="113"/>
      <c r="E18" s="113"/>
      <c r="F18" s="108"/>
      <c r="G18" s="109"/>
      <c r="H18" s="110"/>
      <c r="I18" s="110"/>
      <c r="J18" s="110"/>
      <c r="K18" s="110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30"/>
      <c r="AO18" s="130"/>
      <c r="AP18" s="130"/>
      <c r="AQ18" s="130"/>
      <c r="AR18" s="130"/>
      <c r="AS18" s="130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</row>
    <row r="19" spans="1:139" ht="15.75" customHeight="1" x14ac:dyDescent="0.25">
      <c r="A19" s="101"/>
      <c r="B19" s="101"/>
      <c r="C19" s="101"/>
      <c r="D19" s="107"/>
      <c r="E19" s="107"/>
      <c r="F19" s="114"/>
      <c r="G19" s="109"/>
      <c r="H19" s="110"/>
      <c r="I19" s="110"/>
      <c r="J19" s="110"/>
      <c r="K19" s="110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</row>
    <row r="20" spans="1:139" ht="15.75" customHeight="1" x14ac:dyDescent="0.25">
      <c r="A20" s="101"/>
      <c r="B20" s="101"/>
      <c r="C20" s="115"/>
      <c r="D20" s="107"/>
      <c r="E20" s="107"/>
      <c r="F20" s="108"/>
      <c r="G20" s="109"/>
      <c r="H20" s="110"/>
      <c r="I20" s="110"/>
      <c r="J20" s="110"/>
      <c r="K20" s="110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</row>
    <row r="21" spans="1:139" ht="15.75" customHeight="1" x14ac:dyDescent="0.25">
      <c r="A21" s="116"/>
      <c r="B21" s="116"/>
      <c r="C21" s="117"/>
      <c r="D21" s="118"/>
      <c r="E21" s="118"/>
      <c r="F21" s="108"/>
      <c r="G21" s="109"/>
      <c r="H21" s="110"/>
      <c r="I21" s="110"/>
      <c r="J21" s="110"/>
      <c r="K21" s="110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</row>
    <row r="22" spans="1:139" ht="15.75" customHeight="1" x14ac:dyDescent="0.25">
      <c r="A22" s="101"/>
      <c r="B22" s="101"/>
      <c r="C22" s="101"/>
      <c r="D22" s="107"/>
      <c r="E22" s="107"/>
      <c r="F22" s="114"/>
      <c r="G22" s="109"/>
      <c r="H22" s="110"/>
      <c r="I22" s="110"/>
      <c r="J22" s="110"/>
      <c r="K22" s="110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</row>
    <row r="23" spans="1:139" ht="15.75" customHeight="1" x14ac:dyDescent="0.25">
      <c r="A23" s="101"/>
      <c r="B23" s="101"/>
      <c r="C23" s="101"/>
      <c r="D23" s="107"/>
      <c r="E23" s="107"/>
      <c r="F23" s="119"/>
      <c r="G23" s="109"/>
      <c r="H23" s="110"/>
      <c r="I23" s="110"/>
      <c r="J23" s="110"/>
      <c r="K23" s="110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</row>
    <row r="24" spans="1:139" ht="15.75" customHeight="1" x14ac:dyDescent="0.25">
      <c r="A24" s="101"/>
      <c r="B24" s="101"/>
      <c r="C24" s="101"/>
      <c r="D24" s="107"/>
      <c r="E24" s="107"/>
      <c r="F24" s="114"/>
      <c r="G24" s="109"/>
      <c r="H24" s="110"/>
      <c r="I24" s="110"/>
      <c r="J24" s="110"/>
      <c r="K24" s="110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</row>
    <row r="25" spans="1:139" ht="15.75" customHeight="1" x14ac:dyDescent="0.25">
      <c r="A25" s="101"/>
      <c r="B25" s="101"/>
      <c r="C25" s="101"/>
      <c r="D25" s="107"/>
      <c r="E25" s="107"/>
      <c r="F25" s="114"/>
      <c r="G25" s="109"/>
      <c r="H25" s="110"/>
      <c r="I25" s="110"/>
      <c r="J25" s="110"/>
      <c r="K25" s="110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</row>
    <row r="26" spans="1:139" ht="15.75" customHeight="1" x14ac:dyDescent="0.25">
      <c r="A26" s="101"/>
      <c r="B26" s="101"/>
      <c r="C26" s="101"/>
      <c r="D26" s="107"/>
      <c r="E26" s="107"/>
      <c r="F26" s="114"/>
      <c r="G26" s="109"/>
      <c r="H26" s="110"/>
      <c r="I26" s="110"/>
      <c r="J26" s="110"/>
      <c r="K26" s="110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</row>
    <row r="27" spans="1:139" ht="15.75" customHeight="1" x14ac:dyDescent="0.25">
      <c r="A27" s="101"/>
      <c r="B27" s="101"/>
      <c r="C27" s="115"/>
      <c r="D27" s="107"/>
      <c r="E27" s="107"/>
      <c r="F27" s="108"/>
      <c r="G27" s="109"/>
      <c r="H27" s="110"/>
      <c r="I27" s="110"/>
      <c r="J27" s="110"/>
      <c r="K27" s="110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</row>
    <row r="28" spans="1:139" ht="15.75" customHeight="1" x14ac:dyDescent="0.25">
      <c r="A28" s="109"/>
      <c r="B28" s="109"/>
      <c r="C28" s="120"/>
      <c r="D28" s="108"/>
      <c r="E28" s="108"/>
      <c r="F28" s="108"/>
      <c r="G28" s="109"/>
      <c r="H28" s="110"/>
      <c r="I28" s="110"/>
      <c r="J28" s="110"/>
      <c r="K28" s="110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</row>
    <row r="29" spans="1:139" ht="15.75" customHeight="1" x14ac:dyDescent="0.25">
      <c r="A29" s="109"/>
      <c r="B29" s="109"/>
      <c r="C29" s="120"/>
      <c r="D29" s="108"/>
      <c r="E29" s="108"/>
      <c r="F29" s="108"/>
      <c r="G29" s="109"/>
      <c r="H29" s="110"/>
      <c r="I29" s="110"/>
      <c r="J29" s="110"/>
      <c r="K29" s="110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</row>
    <row r="30" spans="1:139" ht="15.75" customHeight="1" x14ac:dyDescent="0.25">
      <c r="A30" s="109"/>
      <c r="B30" s="109"/>
      <c r="C30" s="120"/>
      <c r="D30" s="108"/>
      <c r="E30" s="108"/>
      <c r="F30" s="108"/>
      <c r="G30" s="109"/>
      <c r="H30" s="110"/>
      <c r="I30" s="110"/>
      <c r="J30" s="110"/>
      <c r="K30" s="110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</row>
    <row r="31" spans="1:139" ht="15.75" customHeight="1" x14ac:dyDescent="0.25">
      <c r="A31" s="121"/>
      <c r="B31" s="121"/>
      <c r="C31" s="121"/>
      <c r="D31" s="122"/>
      <c r="E31" s="122"/>
      <c r="F31" s="114"/>
      <c r="G31" s="109"/>
      <c r="H31" s="110"/>
      <c r="I31" s="110"/>
      <c r="J31" s="110"/>
      <c r="K31" s="110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</row>
    <row r="32" spans="1:139" ht="15.75" customHeight="1" x14ac:dyDescent="0.25">
      <c r="A32" s="109"/>
      <c r="B32" s="109"/>
      <c r="C32" s="109"/>
      <c r="D32" s="108"/>
      <c r="E32" s="108"/>
      <c r="F32" s="114"/>
      <c r="G32" s="109"/>
      <c r="H32" s="110"/>
      <c r="I32" s="110"/>
      <c r="J32" s="110"/>
      <c r="K32" s="110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</row>
    <row r="33" spans="1:139" ht="15.75" customHeight="1" x14ac:dyDescent="0.25">
      <c r="A33" s="109"/>
      <c r="B33" s="109"/>
      <c r="C33" s="109"/>
      <c r="D33" s="108"/>
      <c r="E33" s="108"/>
      <c r="F33" s="119"/>
      <c r="G33" s="109"/>
      <c r="H33" s="110"/>
      <c r="I33" s="110"/>
      <c r="J33" s="110"/>
      <c r="K33" s="110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</row>
    <row r="34" spans="1:139" ht="15.75" customHeight="1" x14ac:dyDescent="0.25">
      <c r="A34" s="109"/>
      <c r="B34" s="109"/>
      <c r="C34" s="109"/>
      <c r="D34" s="108"/>
      <c r="E34" s="108"/>
      <c r="F34" s="114"/>
      <c r="G34" s="109"/>
      <c r="H34" s="110"/>
      <c r="I34" s="110"/>
      <c r="J34" s="110"/>
      <c r="K34" s="110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</row>
    <row r="35" spans="1:139" ht="15.75" customHeight="1" x14ac:dyDescent="0.25">
      <c r="A35" s="109"/>
      <c r="B35" s="109"/>
      <c r="C35" s="109"/>
      <c r="D35" s="108"/>
      <c r="E35" s="108"/>
      <c r="F35" s="114"/>
      <c r="G35" s="109"/>
      <c r="H35" s="110"/>
      <c r="I35" s="110"/>
      <c r="J35" s="110"/>
      <c r="K35" s="110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</row>
    <row r="36" spans="1:139" ht="15.75" customHeight="1" x14ac:dyDescent="0.25">
      <c r="A36" s="109"/>
      <c r="B36" s="109"/>
      <c r="C36" s="109"/>
      <c r="D36" s="108"/>
      <c r="E36" s="108"/>
      <c r="F36" s="114"/>
      <c r="G36" s="109"/>
      <c r="H36" s="110"/>
      <c r="I36" s="110"/>
      <c r="J36" s="110"/>
      <c r="K36" s="110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</row>
    <row r="37" spans="1:139" ht="15.75" customHeight="1" x14ac:dyDescent="0.25">
      <c r="A37" s="109"/>
      <c r="B37" s="109"/>
      <c r="C37" s="109"/>
      <c r="D37" s="108"/>
      <c r="E37" s="108"/>
      <c r="F37" s="114"/>
      <c r="G37" s="109"/>
      <c r="H37" s="110"/>
      <c r="I37" s="110"/>
      <c r="J37" s="110"/>
      <c r="K37" s="110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</row>
    <row r="38" spans="1:139" ht="15.75" customHeight="1" x14ac:dyDescent="0.25">
      <c r="A38" s="109"/>
      <c r="B38" s="109"/>
      <c r="C38" s="109"/>
      <c r="D38" s="108"/>
      <c r="E38" s="108"/>
      <c r="F38" s="108"/>
      <c r="G38" s="109"/>
      <c r="H38" s="110"/>
      <c r="I38" s="110"/>
      <c r="J38" s="110"/>
      <c r="K38" s="110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</row>
    <row r="39" spans="1:139" ht="15.75" customHeight="1" x14ac:dyDescent="0.25">
      <c r="A39" s="109"/>
      <c r="B39" s="109"/>
      <c r="C39" s="109"/>
      <c r="D39" s="108"/>
      <c r="E39" s="108"/>
      <c r="F39" s="114"/>
      <c r="G39" s="109"/>
      <c r="H39" s="110"/>
      <c r="I39" s="110"/>
      <c r="J39" s="110"/>
      <c r="K39" s="110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</row>
    <row r="40" spans="1:139" ht="15.75" customHeight="1" x14ac:dyDescent="0.25">
      <c r="A40" s="123"/>
      <c r="B40" s="123"/>
      <c r="C40" s="123"/>
      <c r="D40" s="124"/>
      <c r="E40" s="124"/>
      <c r="F40" s="114"/>
      <c r="G40" s="109"/>
      <c r="H40" s="110"/>
      <c r="I40" s="110"/>
      <c r="J40" s="110"/>
      <c r="K40" s="110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</row>
    <row r="41" spans="1:139" ht="15.75" customHeight="1" x14ac:dyDescent="0.25">
      <c r="A41" s="109"/>
      <c r="B41" s="109"/>
      <c r="C41" s="109"/>
      <c r="D41" s="108"/>
      <c r="E41" s="108"/>
      <c r="F41" s="114"/>
      <c r="G41" s="109"/>
      <c r="H41" s="110"/>
      <c r="I41" s="110"/>
      <c r="J41" s="110"/>
      <c r="K41" s="110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</row>
    <row r="42" spans="1:139" ht="15.75" customHeight="1" x14ac:dyDescent="0.25">
      <c r="A42" s="109"/>
      <c r="B42" s="109"/>
      <c r="C42" s="109"/>
      <c r="D42" s="108"/>
      <c r="E42" s="108"/>
      <c r="F42" s="114"/>
      <c r="G42" s="109"/>
      <c r="H42" s="110"/>
      <c r="I42" s="110"/>
      <c r="J42" s="110"/>
      <c r="K42" s="110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</row>
    <row r="43" spans="1:139" ht="15.75" customHeight="1" x14ac:dyDescent="0.25">
      <c r="A43" s="109"/>
      <c r="B43" s="109"/>
      <c r="C43" s="109"/>
      <c r="D43" s="108"/>
      <c r="E43" s="108"/>
      <c r="F43" s="119"/>
      <c r="G43" s="109"/>
      <c r="H43" s="110"/>
      <c r="I43" s="110"/>
      <c r="J43" s="110"/>
      <c r="K43" s="110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</row>
    <row r="44" spans="1:139" ht="15.75" customHeight="1" x14ac:dyDescent="0.25">
      <c r="A44" s="109"/>
      <c r="B44" s="109"/>
      <c r="C44" s="109"/>
      <c r="D44" s="108"/>
      <c r="E44" s="108"/>
      <c r="F44" s="119"/>
      <c r="G44" s="109"/>
      <c r="H44" s="110"/>
      <c r="I44" s="110"/>
      <c r="J44" s="110"/>
      <c r="K44" s="110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</row>
    <row r="45" spans="1:139" ht="15.75" customHeight="1" x14ac:dyDescent="0.25">
      <c r="A45" s="109"/>
      <c r="B45" s="109"/>
      <c r="C45" s="109"/>
      <c r="D45" s="108"/>
      <c r="E45" s="108"/>
      <c r="F45" s="119"/>
      <c r="G45" s="109"/>
      <c r="H45" s="110"/>
      <c r="I45" s="110"/>
      <c r="J45" s="110"/>
      <c r="K45" s="110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</row>
    <row r="46" spans="1:139" ht="15.75" customHeight="1" x14ac:dyDescent="0.25">
      <c r="A46" s="109"/>
      <c r="B46" s="109"/>
      <c r="C46" s="109"/>
      <c r="D46" s="108"/>
      <c r="E46" s="108"/>
      <c r="F46" s="114"/>
      <c r="G46" s="109"/>
      <c r="H46" s="110"/>
      <c r="I46" s="110"/>
      <c r="J46" s="110"/>
      <c r="K46" s="110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</row>
    <row r="47" spans="1:139" ht="15.75" customHeight="1" x14ac:dyDescent="0.25">
      <c r="A47" s="109"/>
      <c r="B47" s="109"/>
      <c r="C47" s="109"/>
      <c r="D47" s="108"/>
      <c r="E47" s="108"/>
      <c r="F47" s="114"/>
      <c r="G47" s="109"/>
      <c r="H47" s="110"/>
      <c r="I47" s="110"/>
      <c r="J47" s="110"/>
      <c r="K47" s="110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</row>
    <row r="48" spans="1:139" ht="15.75" customHeight="1" x14ac:dyDescent="0.25">
      <c r="A48" s="109"/>
      <c r="B48" s="109"/>
      <c r="C48" s="109"/>
      <c r="D48" s="108"/>
      <c r="E48" s="108"/>
      <c r="F48" s="114"/>
      <c r="G48" s="109"/>
      <c r="H48" s="110"/>
      <c r="I48" s="110"/>
      <c r="J48" s="110"/>
      <c r="K48" s="110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</row>
    <row r="49" spans="1:139" ht="15.75" customHeight="1" x14ac:dyDescent="0.25">
      <c r="A49" s="109"/>
      <c r="B49" s="109"/>
      <c r="C49" s="109"/>
      <c r="D49" s="108"/>
      <c r="E49" s="108"/>
      <c r="F49" s="114"/>
      <c r="G49" s="109"/>
      <c r="H49" s="110"/>
      <c r="I49" s="110"/>
      <c r="J49" s="110"/>
      <c r="K49" s="110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</row>
    <row r="50" spans="1:139" ht="15.75" customHeight="1" x14ac:dyDescent="0.25">
      <c r="A50" s="109"/>
      <c r="B50" s="109"/>
      <c r="C50" s="109"/>
      <c r="D50" s="108"/>
      <c r="E50" s="108"/>
      <c r="F50" s="114"/>
      <c r="G50" s="109"/>
      <c r="H50" s="110"/>
      <c r="I50" s="110"/>
      <c r="J50" s="110"/>
      <c r="K50" s="110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</row>
    <row r="51" spans="1:139" ht="15.75" customHeight="1" x14ac:dyDescent="0.25">
      <c r="A51" s="109"/>
      <c r="B51" s="109"/>
      <c r="C51" s="109"/>
      <c r="D51" s="108"/>
      <c r="E51" s="108"/>
      <c r="F51" s="114"/>
      <c r="G51" s="109"/>
      <c r="H51" s="110"/>
      <c r="I51" s="110"/>
      <c r="J51" s="110"/>
      <c r="K51" s="110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</row>
    <row r="52" spans="1:139" ht="15.75" customHeight="1" x14ac:dyDescent="0.25">
      <c r="A52" s="109"/>
      <c r="B52" s="109"/>
      <c r="C52" s="109"/>
      <c r="D52" s="108"/>
      <c r="E52" s="108"/>
      <c r="F52" s="114"/>
      <c r="G52" s="109"/>
      <c r="H52" s="110"/>
      <c r="I52" s="110"/>
      <c r="J52" s="110"/>
      <c r="K52" s="110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</row>
    <row r="53" spans="1:139" ht="15.75" customHeight="1" x14ac:dyDescent="0.25">
      <c r="A53" s="109"/>
      <c r="B53" s="109"/>
      <c r="C53" s="109"/>
      <c r="D53" s="108"/>
      <c r="E53" s="108"/>
      <c r="F53" s="114"/>
      <c r="G53" s="109"/>
      <c r="H53" s="110"/>
      <c r="I53" s="110"/>
      <c r="J53" s="110"/>
      <c r="K53" s="110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</row>
    <row r="54" spans="1:139" ht="15.75" customHeight="1" x14ac:dyDescent="0.25">
      <c r="A54" s="109"/>
      <c r="B54" s="109"/>
      <c r="C54" s="109"/>
      <c r="D54" s="108"/>
      <c r="E54" s="108"/>
      <c r="F54" s="114"/>
      <c r="G54" s="109"/>
      <c r="H54" s="110"/>
      <c r="I54" s="110"/>
      <c r="J54" s="110"/>
      <c r="K54" s="110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</row>
    <row r="55" spans="1:139" ht="15.75" customHeight="1" x14ac:dyDescent="0.25">
      <c r="A55" s="109"/>
      <c r="B55" s="109"/>
      <c r="C55" s="109"/>
      <c r="D55" s="108"/>
      <c r="E55" s="108"/>
      <c r="F55" s="114"/>
      <c r="G55" s="109"/>
      <c r="H55" s="110"/>
      <c r="I55" s="110"/>
      <c r="J55" s="110"/>
      <c r="K55" s="110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</row>
    <row r="56" spans="1:139" ht="15.75" customHeight="1" x14ac:dyDescent="0.25">
      <c r="A56" s="109"/>
      <c r="B56" s="109"/>
      <c r="C56" s="109"/>
      <c r="D56" s="108"/>
      <c r="E56" s="108"/>
      <c r="F56" s="108"/>
      <c r="G56" s="109"/>
      <c r="H56" s="110"/>
      <c r="I56" s="110"/>
      <c r="J56" s="110"/>
      <c r="K56" s="110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</row>
    <row r="57" spans="1:139" ht="15.75" customHeight="1" x14ac:dyDescent="0.25">
      <c r="A57" s="109"/>
      <c r="B57" s="109"/>
      <c r="C57" s="109"/>
      <c r="D57" s="108"/>
      <c r="E57" s="108"/>
      <c r="F57" s="114"/>
      <c r="G57" s="109"/>
      <c r="H57" s="110"/>
      <c r="I57" s="110"/>
      <c r="J57" s="110"/>
      <c r="K57" s="110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</row>
    <row r="58" spans="1:139" ht="15.75" customHeight="1" x14ac:dyDescent="0.25">
      <c r="A58" s="109"/>
      <c r="B58" s="109"/>
      <c r="C58" s="109"/>
      <c r="D58" s="108"/>
      <c r="E58" s="108"/>
      <c r="F58" s="108"/>
      <c r="G58" s="109"/>
      <c r="H58" s="110"/>
      <c r="I58" s="110"/>
      <c r="J58" s="110"/>
      <c r="K58" s="110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</row>
    <row r="59" spans="1:139" ht="15.75" customHeight="1" x14ac:dyDescent="0.25">
      <c r="A59" s="125"/>
      <c r="B59" s="125"/>
      <c r="C59" s="125"/>
      <c r="D59" s="126"/>
      <c r="E59" s="126"/>
      <c r="F59" s="114"/>
      <c r="G59" s="109"/>
      <c r="H59" s="110"/>
      <c r="I59" s="110"/>
      <c r="J59" s="110"/>
      <c r="K59" s="110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</row>
    <row r="60" spans="1:139" ht="15.75" customHeight="1" x14ac:dyDescent="0.25">
      <c r="A60" s="109"/>
      <c r="B60" s="109"/>
      <c r="C60" s="109"/>
      <c r="D60" s="108"/>
      <c r="E60" s="108"/>
      <c r="F60" s="114"/>
      <c r="G60" s="109"/>
      <c r="H60" s="110"/>
      <c r="I60" s="110"/>
      <c r="J60" s="110"/>
      <c r="K60" s="110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</row>
    <row r="61" spans="1:139" ht="15.75" customHeight="1" x14ac:dyDescent="0.25">
      <c r="A61" s="119"/>
      <c r="B61" s="109"/>
      <c r="C61" s="109"/>
      <c r="D61" s="108"/>
      <c r="E61" s="109"/>
      <c r="F61" s="114"/>
      <c r="G61" s="109"/>
      <c r="H61" s="110"/>
      <c r="I61" s="110"/>
      <c r="J61" s="110"/>
      <c r="K61" s="110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</row>
    <row r="62" spans="1:139" ht="15.75" customHeight="1" x14ac:dyDescent="0.25">
      <c r="A62" s="119"/>
      <c r="B62" s="109"/>
      <c r="C62" s="109"/>
      <c r="D62" s="108"/>
      <c r="E62" s="109"/>
      <c r="F62" s="114"/>
      <c r="G62" s="109"/>
      <c r="H62" s="110"/>
      <c r="I62" s="110"/>
      <c r="J62" s="110"/>
      <c r="K62" s="110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</row>
    <row r="63" spans="1:139" ht="15.75" customHeight="1" x14ac:dyDescent="0.25">
      <c r="A63" s="119"/>
      <c r="B63" s="109"/>
      <c r="C63" s="109"/>
      <c r="D63" s="127"/>
      <c r="E63" s="128"/>
      <c r="F63" s="114"/>
      <c r="G63" s="109"/>
      <c r="H63" s="110"/>
      <c r="I63" s="110"/>
      <c r="J63" s="110"/>
      <c r="K63" s="110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</row>
    <row r="64" spans="1:139" ht="15.75" customHeight="1" x14ac:dyDescent="0.25">
      <c r="A64" s="109"/>
      <c r="B64" s="109"/>
      <c r="C64" s="109"/>
      <c r="D64" s="108"/>
      <c r="E64" s="108"/>
      <c r="F64" s="114"/>
      <c r="G64" s="109"/>
      <c r="H64" s="110"/>
      <c r="I64" s="110"/>
      <c r="J64" s="110"/>
      <c r="K64" s="110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</row>
    <row r="65" spans="1:139" ht="15.75" customHeight="1" x14ac:dyDescent="0.25">
      <c r="A65" s="109"/>
      <c r="B65" s="109"/>
      <c r="C65" s="109"/>
      <c r="D65" s="108"/>
      <c r="E65" s="108"/>
      <c r="F65" s="114"/>
      <c r="G65" s="109"/>
      <c r="H65" s="110"/>
      <c r="I65" s="110"/>
      <c r="J65" s="110"/>
      <c r="K65" s="110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</row>
    <row r="66" spans="1:139" ht="15.75" customHeight="1" x14ac:dyDescent="0.25">
      <c r="A66" s="109"/>
      <c r="B66" s="109"/>
      <c r="C66" s="109"/>
      <c r="D66" s="108"/>
      <c r="E66" s="108"/>
      <c r="F66" s="114"/>
      <c r="G66" s="109"/>
      <c r="H66" s="110"/>
      <c r="I66" s="110"/>
      <c r="J66" s="110"/>
      <c r="K66" s="110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</row>
    <row r="67" spans="1:139" ht="15.75" customHeight="1" x14ac:dyDescent="0.25">
      <c r="A67" s="109"/>
      <c r="B67" s="109"/>
      <c r="C67" s="109"/>
      <c r="D67" s="108"/>
      <c r="E67" s="108"/>
      <c r="F67" s="110"/>
      <c r="G67" s="110"/>
      <c r="H67" s="110"/>
      <c r="I67" s="110"/>
      <c r="J67" s="110"/>
      <c r="K67" s="110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</row>
    <row r="68" spans="1:139" ht="15.75" customHeight="1" x14ac:dyDescent="0.2">
      <c r="A68" s="110"/>
      <c r="B68" s="110"/>
      <c r="C68" s="110"/>
      <c r="D68" s="110"/>
      <c r="E68" s="110"/>
      <c r="F68" s="110"/>
      <c r="G68" s="110"/>
      <c r="H68" s="110"/>
      <c r="I68" s="110"/>
      <c r="J68" s="110"/>
      <c r="K68" s="110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</row>
    <row r="69" spans="1:139" ht="15.75" customHeight="1" x14ac:dyDescent="0.2">
      <c r="A69" s="110"/>
      <c r="B69" s="110"/>
      <c r="C69" s="110"/>
      <c r="D69" s="110"/>
      <c r="E69" s="110"/>
      <c r="F69" s="110"/>
      <c r="G69" s="110"/>
      <c r="H69" s="110"/>
      <c r="I69" s="110"/>
      <c r="J69" s="110"/>
      <c r="K69" s="110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</row>
    <row r="70" spans="1:139" ht="15.75" customHeight="1" x14ac:dyDescent="0.2">
      <c r="A70" s="110"/>
      <c r="B70" s="110"/>
      <c r="C70" s="110"/>
      <c r="D70" s="110"/>
      <c r="E70" s="110"/>
      <c r="F70" s="110"/>
      <c r="G70" s="110"/>
      <c r="H70" s="110"/>
      <c r="I70" s="110"/>
      <c r="J70" s="110"/>
      <c r="K70" s="110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</row>
    <row r="71" spans="1:139" ht="15.75" customHeight="1" x14ac:dyDescent="0.2">
      <c r="A71" s="110"/>
      <c r="B71" s="110"/>
      <c r="C71" s="110"/>
      <c r="D71" s="110"/>
      <c r="E71" s="110"/>
      <c r="F71" s="110"/>
      <c r="G71" s="110"/>
      <c r="H71" s="110"/>
      <c r="I71" s="110"/>
      <c r="J71" s="110"/>
      <c r="K71" s="110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</row>
    <row r="72" spans="1:139" ht="15.75" customHeight="1" x14ac:dyDescent="0.2">
      <c r="A72" s="110"/>
      <c r="B72" s="110"/>
      <c r="C72" s="110"/>
      <c r="D72" s="110"/>
      <c r="E72" s="110"/>
      <c r="F72" s="110"/>
      <c r="G72" s="110"/>
      <c r="H72" s="110"/>
      <c r="I72" s="110"/>
      <c r="J72" s="110"/>
      <c r="K72" s="110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</row>
    <row r="73" spans="1:139" ht="15.75" customHeight="1" x14ac:dyDescent="0.2">
      <c r="A73" s="110"/>
      <c r="B73" s="110"/>
      <c r="C73" s="110"/>
      <c r="D73" s="110"/>
      <c r="E73" s="110"/>
      <c r="F73" s="110"/>
      <c r="G73" s="110"/>
      <c r="H73" s="110"/>
      <c r="I73" s="110"/>
      <c r="J73" s="110"/>
      <c r="K73" s="110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</row>
    <row r="74" spans="1:139" ht="15.75" customHeight="1" x14ac:dyDescent="0.2">
      <c r="A74" s="97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</row>
    <row r="75" spans="1:139" ht="15.75" customHeight="1" x14ac:dyDescent="0.2">
      <c r="A75" s="97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</row>
    <row r="76" spans="1:139" ht="15.75" customHeight="1" x14ac:dyDescent="0.2">
      <c r="A76" s="97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</row>
    <row r="77" spans="1:139" ht="15.75" customHeight="1" x14ac:dyDescent="0.2">
      <c r="A77" s="97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</row>
    <row r="78" spans="1:139" ht="15.75" customHeight="1" x14ac:dyDescent="0.2">
      <c r="A78" s="97"/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</row>
    <row r="79" spans="1:139" ht="15.75" customHeight="1" x14ac:dyDescent="0.2">
      <c r="A79" s="97"/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</row>
    <row r="80" spans="1:139" ht="15.75" customHeight="1" x14ac:dyDescent="0.2">
      <c r="A80" s="97"/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</row>
    <row r="81" spans="1:139" ht="15.75" customHeight="1" x14ac:dyDescent="0.2">
      <c r="A81" s="97"/>
      <c r="B81" s="97"/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</row>
    <row r="82" spans="1:139" ht="15.75" customHeight="1" x14ac:dyDescent="0.2">
      <c r="A82" s="97"/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</row>
    <row r="83" spans="1:139" ht="15.75" customHeight="1" x14ac:dyDescent="0.2">
      <c r="A83" s="97"/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</row>
    <row r="84" spans="1:139" ht="15.75" customHeight="1" x14ac:dyDescent="0.2">
      <c r="A84" s="97"/>
      <c r="B84" s="97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</row>
    <row r="85" spans="1:139" ht="15.75" customHeight="1" x14ac:dyDescent="0.2">
      <c r="A85" s="97"/>
      <c r="B85" s="97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</row>
    <row r="86" spans="1:139" ht="15.75" customHeight="1" x14ac:dyDescent="0.2">
      <c r="A86" s="97"/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</row>
    <row r="87" spans="1:139" ht="15.75" customHeight="1" x14ac:dyDescent="0.2">
      <c r="A87" s="97"/>
      <c r="B87" s="97"/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</row>
    <row r="88" spans="1:139" ht="15.75" customHeight="1" x14ac:dyDescent="0.2">
      <c r="A88" s="97"/>
      <c r="B88" s="97"/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</row>
    <row r="89" spans="1:139" ht="15.75" customHeight="1" x14ac:dyDescent="0.2">
      <c r="A89" s="97"/>
      <c r="B89" s="97"/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</row>
    <row r="90" spans="1:139" ht="15.75" customHeight="1" x14ac:dyDescent="0.2">
      <c r="A90" s="97"/>
      <c r="B90" s="97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</row>
    <row r="91" spans="1:139" ht="15.75" customHeight="1" x14ac:dyDescent="0.2">
      <c r="A91" s="97"/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</row>
    <row r="92" spans="1:139" ht="15.75" customHeight="1" x14ac:dyDescent="0.2">
      <c r="A92" s="97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</row>
    <row r="93" spans="1:139" ht="15.75" customHeight="1" x14ac:dyDescent="0.2">
      <c r="A93" s="97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</row>
    <row r="94" spans="1:139" ht="15.75" customHeight="1" x14ac:dyDescent="0.2">
      <c r="A94" s="97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</row>
    <row r="95" spans="1:139" ht="15.75" customHeight="1" x14ac:dyDescent="0.2">
      <c r="A95" s="97"/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</row>
    <row r="96" spans="1:139" ht="15.75" customHeight="1" x14ac:dyDescent="0.2">
      <c r="A96" s="97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7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</row>
    <row r="97" spans="1:139" ht="15.75" customHeight="1" x14ac:dyDescent="0.2">
      <c r="A97" s="97"/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7"/>
      <c r="P97" s="97"/>
      <c r="Q97" s="97"/>
      <c r="R97" s="97"/>
      <c r="S97" s="97"/>
      <c r="T97" s="97"/>
      <c r="U97" s="97"/>
      <c r="V97" s="97"/>
      <c r="W97" s="97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</row>
    <row r="98" spans="1:139" ht="15.75" customHeight="1" x14ac:dyDescent="0.2">
      <c r="A98" s="97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7"/>
      <c r="P98" s="97"/>
      <c r="Q98" s="97"/>
      <c r="R98" s="97"/>
      <c r="S98" s="97"/>
      <c r="T98" s="97"/>
      <c r="U98" s="97"/>
      <c r="V98" s="97"/>
      <c r="W98" s="97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</row>
    <row r="99" spans="1:139" ht="15.75" customHeight="1" x14ac:dyDescent="0.2">
      <c r="A99" s="97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</row>
    <row r="100" spans="1:139" ht="15.75" customHeight="1" x14ac:dyDescent="0.2">
      <c r="A100" s="97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</row>
    <row r="101" spans="1:139" ht="15.75" customHeight="1" x14ac:dyDescent="0.2">
      <c r="A101" s="97"/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</row>
    <row r="102" spans="1:139" ht="15.75" customHeight="1" x14ac:dyDescent="0.2">
      <c r="A102" s="97"/>
      <c r="B102" s="97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</row>
    <row r="103" spans="1:139" ht="15.75" customHeight="1" x14ac:dyDescent="0.2">
      <c r="A103" s="97"/>
      <c r="B103" s="97"/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</row>
    <row r="104" spans="1:139" ht="15.75" customHeight="1" x14ac:dyDescent="0.2">
      <c r="A104" s="97"/>
      <c r="B104" s="97"/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</row>
    <row r="105" spans="1:139" ht="15.75" customHeight="1" x14ac:dyDescent="0.2">
      <c r="A105" s="97"/>
      <c r="B105" s="97"/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</row>
    <row r="106" spans="1:139" ht="15.75" customHeight="1" x14ac:dyDescent="0.2">
      <c r="A106" s="97"/>
      <c r="B106" s="97"/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</row>
    <row r="107" spans="1:139" ht="15.75" customHeight="1" x14ac:dyDescent="0.2">
      <c r="A107" s="97"/>
      <c r="B107" s="97"/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</row>
    <row r="108" spans="1:139" ht="15.75" customHeight="1" x14ac:dyDescent="0.2">
      <c r="A108" s="97"/>
      <c r="B108" s="97"/>
      <c r="C108" s="97"/>
      <c r="D108" s="97"/>
      <c r="E108" s="97"/>
      <c r="F108" s="97"/>
      <c r="G108" s="97"/>
      <c r="H108" s="97"/>
      <c r="I108" s="97"/>
      <c r="J108" s="97"/>
      <c r="K108" s="97"/>
      <c r="L108" s="97"/>
      <c r="M108" s="97"/>
      <c r="N108" s="97"/>
      <c r="O108" s="97"/>
      <c r="P108" s="97"/>
      <c r="Q108" s="97"/>
      <c r="R108" s="97"/>
      <c r="S108" s="97"/>
      <c r="T108" s="97"/>
      <c r="U108" s="97"/>
      <c r="V108" s="97"/>
      <c r="W108" s="97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</row>
    <row r="109" spans="1:139" ht="15.75" customHeight="1" x14ac:dyDescent="0.2">
      <c r="A109" s="97"/>
      <c r="B109" s="97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</row>
    <row r="110" spans="1:139" ht="15.75" customHeight="1" x14ac:dyDescent="0.2">
      <c r="A110" s="97"/>
      <c r="B110" s="97"/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</row>
    <row r="111" spans="1:139" ht="15.75" customHeight="1" x14ac:dyDescent="0.2">
      <c r="A111" s="97"/>
      <c r="B111" s="97"/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</row>
    <row r="112" spans="1:139" ht="15.75" customHeight="1" x14ac:dyDescent="0.2">
      <c r="A112" s="97"/>
      <c r="B112" s="97"/>
      <c r="C112" s="97"/>
      <c r="D112" s="97"/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</row>
    <row r="113" spans="1:139" ht="15.75" customHeight="1" x14ac:dyDescent="0.2">
      <c r="A113" s="97"/>
      <c r="B113" s="97"/>
      <c r="C113" s="97"/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97"/>
      <c r="P113" s="97"/>
      <c r="Q113" s="97"/>
      <c r="R113" s="97"/>
      <c r="S113" s="97"/>
      <c r="T113" s="97"/>
      <c r="U113" s="97"/>
      <c r="V113" s="97"/>
      <c r="W113" s="97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</row>
    <row r="114" spans="1:139" ht="15.75" customHeight="1" x14ac:dyDescent="0.2">
      <c r="A114" s="97"/>
      <c r="B114" s="97"/>
      <c r="C114" s="97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</row>
    <row r="115" spans="1:139" ht="15.75" customHeight="1" x14ac:dyDescent="0.2">
      <c r="A115" s="97"/>
      <c r="B115" s="97"/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</row>
    <row r="116" spans="1:139" ht="15.75" customHeight="1" x14ac:dyDescent="0.2">
      <c r="A116" s="97"/>
      <c r="B116" s="97"/>
      <c r="C116" s="97"/>
      <c r="D116" s="97"/>
      <c r="E116" s="97"/>
      <c r="F116" s="97"/>
      <c r="G116" s="97"/>
      <c r="H116" s="97"/>
      <c r="I116" s="97"/>
      <c r="J116" s="97"/>
      <c r="K116" s="97"/>
      <c r="L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</row>
    <row r="117" spans="1:139" ht="15.75" customHeight="1" x14ac:dyDescent="0.2">
      <c r="A117" s="97"/>
      <c r="B117" s="97"/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</row>
    <row r="118" spans="1:139" ht="15.75" customHeight="1" x14ac:dyDescent="0.2">
      <c r="A118" s="97"/>
      <c r="B118" s="97"/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</row>
    <row r="119" spans="1:139" ht="15.75" customHeight="1" x14ac:dyDescent="0.2">
      <c r="A119" s="97"/>
      <c r="B119" s="97"/>
      <c r="C119" s="97"/>
      <c r="D119" s="97"/>
      <c r="E119" s="97"/>
      <c r="F119" s="97"/>
      <c r="G119" s="97"/>
      <c r="H119" s="97"/>
      <c r="I119" s="97"/>
      <c r="J119" s="97"/>
      <c r="K119" s="97"/>
      <c r="L119" s="97"/>
      <c r="M119" s="97"/>
      <c r="N119" s="97"/>
      <c r="O119" s="97"/>
      <c r="P119" s="97"/>
      <c r="Q119" s="97"/>
      <c r="R119" s="97"/>
      <c r="S119" s="97"/>
      <c r="T119" s="97"/>
      <c r="U119" s="97"/>
      <c r="V119" s="97"/>
      <c r="W119" s="97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</row>
    <row r="120" spans="1:139" ht="15.75" customHeight="1" x14ac:dyDescent="0.2">
      <c r="A120" s="97"/>
      <c r="B120" s="97"/>
      <c r="C120" s="97"/>
      <c r="D120" s="97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  <c r="T120" s="97"/>
      <c r="U120" s="97"/>
      <c r="V120" s="97"/>
      <c r="W120" s="97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</row>
    <row r="121" spans="1:139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</row>
    <row r="122" spans="1:139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</row>
    <row r="123" spans="1:139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</row>
    <row r="124" spans="1:139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</row>
    <row r="125" spans="1:139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</row>
    <row r="126" spans="1:139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</row>
    <row r="127" spans="1:139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</row>
    <row r="128" spans="1:139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</row>
    <row r="129" spans="1:139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</row>
    <row r="130" spans="1:139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</row>
    <row r="131" spans="1:139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</row>
    <row r="132" spans="1:139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</row>
    <row r="133" spans="1:139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</row>
    <row r="134" spans="1:139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</row>
    <row r="135" spans="1:139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</row>
    <row r="136" spans="1:139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</row>
    <row r="137" spans="1:139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</row>
    <row r="138" spans="1:139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</row>
    <row r="139" spans="1:139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</row>
    <row r="140" spans="1:139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</row>
    <row r="141" spans="1:139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</row>
    <row r="142" spans="1:139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</row>
    <row r="143" spans="1:139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</row>
    <row r="144" spans="1:139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</row>
    <row r="145" spans="1:139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</row>
    <row r="146" spans="1:139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</row>
    <row r="147" spans="1:139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</row>
    <row r="148" spans="1:139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</row>
    <row r="149" spans="1:139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</row>
    <row r="150" spans="1:139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</row>
    <row r="151" spans="1:139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</row>
    <row r="152" spans="1:139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</row>
    <row r="153" spans="1:139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</row>
    <row r="154" spans="1:139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</row>
    <row r="155" spans="1:139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</row>
    <row r="156" spans="1:139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</row>
    <row r="157" spans="1:139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</row>
    <row r="158" spans="1:139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</row>
    <row r="159" spans="1:139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</row>
    <row r="160" spans="1:139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</row>
    <row r="161" spans="1:139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</row>
    <row r="162" spans="1:139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</row>
    <row r="163" spans="1:139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</row>
    <row r="164" spans="1:139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</row>
    <row r="165" spans="1:139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</row>
    <row r="166" spans="1:139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</row>
    <row r="167" spans="1:139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</row>
    <row r="168" spans="1:139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</row>
    <row r="169" spans="1:139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</row>
    <row r="170" spans="1:139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</row>
    <row r="171" spans="1:139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</row>
    <row r="172" spans="1:139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</row>
    <row r="173" spans="1:139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</row>
    <row r="174" spans="1:139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</row>
    <row r="175" spans="1:139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</row>
    <row r="176" spans="1:139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</row>
    <row r="177" spans="1:139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</row>
    <row r="178" spans="1:139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</row>
    <row r="179" spans="1:139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</row>
    <row r="180" spans="1:139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</row>
    <row r="181" spans="1:139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</row>
    <row r="182" spans="1:139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</row>
    <row r="183" spans="1:139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</row>
    <row r="184" spans="1:139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</row>
    <row r="185" spans="1:139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</row>
    <row r="186" spans="1:139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</row>
    <row r="187" spans="1:139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</row>
    <row r="188" spans="1:139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</row>
    <row r="189" spans="1:139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</row>
    <row r="190" spans="1:139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</row>
    <row r="191" spans="1:139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</row>
    <row r="192" spans="1:139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</row>
    <row r="193" spans="1:139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</row>
    <row r="194" spans="1:139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</row>
    <row r="195" spans="1:139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</row>
    <row r="196" spans="1:139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</row>
    <row r="197" spans="1:139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</row>
    <row r="198" spans="1:139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</row>
    <row r="199" spans="1:139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</row>
    <row r="200" spans="1:139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</row>
    <row r="201" spans="1:139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</row>
    <row r="202" spans="1:139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</row>
    <row r="203" spans="1:139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</row>
    <row r="204" spans="1:139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</row>
    <row r="205" spans="1:139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</row>
    <row r="206" spans="1:139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</row>
    <row r="207" spans="1:139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</row>
    <row r="208" spans="1:139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</row>
    <row r="209" spans="1:139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</row>
    <row r="210" spans="1:139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</row>
    <row r="211" spans="1:139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</row>
    <row r="212" spans="1:139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</row>
    <row r="213" spans="1:139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</row>
    <row r="214" spans="1:139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</row>
    <row r="215" spans="1:139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</row>
    <row r="216" spans="1:139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</row>
    <row r="217" spans="1:139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</row>
    <row r="218" spans="1:139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</row>
    <row r="219" spans="1:139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</row>
    <row r="220" spans="1:139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</row>
    <row r="221" spans="1:139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</row>
    <row r="222" spans="1:139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</row>
    <row r="223" spans="1:139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</row>
    <row r="224" spans="1:139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</row>
    <row r="225" spans="1:139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</row>
    <row r="226" spans="1:139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</row>
    <row r="227" spans="1:139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</row>
    <row r="228" spans="1:139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</row>
    <row r="229" spans="1:139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</row>
    <row r="230" spans="1:139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</row>
    <row r="231" spans="1:139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</row>
    <row r="232" spans="1:139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</row>
    <row r="233" spans="1:139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</row>
    <row r="234" spans="1:139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</row>
    <row r="235" spans="1:139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</row>
    <row r="236" spans="1:139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</row>
    <row r="237" spans="1:139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</row>
    <row r="238" spans="1:139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</row>
    <row r="239" spans="1:139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</row>
    <row r="240" spans="1:139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</row>
    <row r="241" spans="1:139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</row>
    <row r="242" spans="1:139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</row>
    <row r="243" spans="1:139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</row>
    <row r="244" spans="1:139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</row>
    <row r="245" spans="1:139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</row>
    <row r="246" spans="1:139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</row>
    <row r="247" spans="1:139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</row>
    <row r="248" spans="1:139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</row>
    <row r="249" spans="1:139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</row>
    <row r="250" spans="1:139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</row>
    <row r="251" spans="1:139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</row>
    <row r="252" spans="1:139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</row>
    <row r="253" spans="1:139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</row>
    <row r="254" spans="1:139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</row>
    <row r="255" spans="1:139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</row>
    <row r="256" spans="1:139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</row>
    <row r="257" spans="1:139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</row>
    <row r="258" spans="1:139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</row>
    <row r="259" spans="1:139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</row>
    <row r="260" spans="1:139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</row>
    <row r="261" spans="1:139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</row>
    <row r="262" spans="1:139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</row>
    <row r="263" spans="1:139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</row>
    <row r="264" spans="1:139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</row>
    <row r="265" spans="1:139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</row>
    <row r="266" spans="1:139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</row>
    <row r="267" spans="1:139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</row>
    <row r="268" spans="1:139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</row>
    <row r="269" spans="1:139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</row>
    <row r="270" spans="1:139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</row>
    <row r="271" spans="1:139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</row>
    <row r="272" spans="1:139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</row>
    <row r="273" spans="1:139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</row>
    <row r="274" spans="1:139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</row>
    <row r="275" spans="1:139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</row>
    <row r="276" spans="1:139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</row>
    <row r="277" spans="1:139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</row>
    <row r="278" spans="1:139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</row>
    <row r="279" spans="1:139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</row>
    <row r="280" spans="1:139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</row>
    <row r="281" spans="1:139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</row>
    <row r="282" spans="1:139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</row>
    <row r="283" spans="1:139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</row>
    <row r="284" spans="1:139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</row>
    <row r="285" spans="1:139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</row>
    <row r="286" spans="1:139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</row>
    <row r="287" spans="1:139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</row>
    <row r="288" spans="1:139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</row>
    <row r="289" spans="1:139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</row>
    <row r="290" spans="1:139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</row>
    <row r="291" spans="1:139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</row>
    <row r="292" spans="1:139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</row>
    <row r="293" spans="1:139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</row>
    <row r="294" spans="1:139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</row>
    <row r="295" spans="1:139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</row>
    <row r="296" spans="1:139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</row>
    <row r="297" spans="1:139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</row>
    <row r="298" spans="1:139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</row>
    <row r="299" spans="1:139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</row>
    <row r="300" spans="1:139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</row>
    <row r="301" spans="1:139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</row>
    <row r="302" spans="1:139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</row>
    <row r="303" spans="1:139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</row>
    <row r="304" spans="1:139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</row>
    <row r="305" spans="1:139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</row>
    <row r="306" spans="1:139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</row>
    <row r="307" spans="1:139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</row>
    <row r="308" spans="1:139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</row>
    <row r="309" spans="1:139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</row>
    <row r="310" spans="1:139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</row>
    <row r="311" spans="1:139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</row>
    <row r="312" spans="1:139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</row>
    <row r="313" spans="1:139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</row>
    <row r="314" spans="1:139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</row>
    <row r="315" spans="1:139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</row>
    <row r="316" spans="1:139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</row>
    <row r="317" spans="1:139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</row>
    <row r="318" spans="1:139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</row>
    <row r="319" spans="1:139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</row>
    <row r="320" spans="1:139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</row>
    <row r="321" spans="1:139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</row>
    <row r="322" spans="1:139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</row>
    <row r="323" spans="1:139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</row>
    <row r="324" spans="1:139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</row>
    <row r="325" spans="1:139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</row>
    <row r="326" spans="1:139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</row>
    <row r="327" spans="1:139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</row>
    <row r="328" spans="1:139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</row>
    <row r="329" spans="1:139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</row>
    <row r="330" spans="1:139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</row>
    <row r="331" spans="1:139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</row>
    <row r="332" spans="1:139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</row>
    <row r="333" spans="1:139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</row>
    <row r="334" spans="1:139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</row>
    <row r="335" spans="1:139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</row>
    <row r="336" spans="1:139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</row>
    <row r="337" spans="1:139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</row>
    <row r="338" spans="1:139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</row>
    <row r="339" spans="1:139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</row>
    <row r="340" spans="1:139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</row>
    <row r="341" spans="1:139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</row>
    <row r="342" spans="1:139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</row>
    <row r="343" spans="1:139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</row>
    <row r="344" spans="1:139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</row>
    <row r="345" spans="1:139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</row>
    <row r="346" spans="1:139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</row>
    <row r="347" spans="1:139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</row>
    <row r="348" spans="1:139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</row>
    <row r="349" spans="1:139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</row>
    <row r="350" spans="1:139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</row>
    <row r="351" spans="1:139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</row>
    <row r="352" spans="1:139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</row>
    <row r="353" spans="1:139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</row>
    <row r="354" spans="1:139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</row>
    <row r="355" spans="1:139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</row>
    <row r="356" spans="1:139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</row>
    <row r="357" spans="1:139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</row>
    <row r="358" spans="1:139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</row>
    <row r="359" spans="1:139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</row>
    <row r="360" spans="1:139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</row>
    <row r="361" spans="1:139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</row>
    <row r="362" spans="1:139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</row>
    <row r="363" spans="1:139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</row>
    <row r="364" spans="1:139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</row>
    <row r="365" spans="1:139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</row>
    <row r="366" spans="1:139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</row>
    <row r="367" spans="1:139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</row>
    <row r="368" spans="1:139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</row>
    <row r="369" spans="1:139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</row>
    <row r="370" spans="1:139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</row>
    <row r="371" spans="1:139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</row>
    <row r="372" spans="1:139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</row>
    <row r="373" spans="1:139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</row>
    <row r="374" spans="1:139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</row>
    <row r="375" spans="1:139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</row>
    <row r="376" spans="1:139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</row>
    <row r="377" spans="1:139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</row>
    <row r="378" spans="1:139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</row>
    <row r="379" spans="1:139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</row>
    <row r="380" spans="1:139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</row>
    <row r="381" spans="1:139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</row>
    <row r="382" spans="1:139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</row>
    <row r="383" spans="1:139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</row>
    <row r="384" spans="1:139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</row>
    <row r="385" spans="1:139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</row>
    <row r="386" spans="1:139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</row>
    <row r="387" spans="1:139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</row>
    <row r="388" spans="1:139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</row>
    <row r="389" spans="1:139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</row>
    <row r="390" spans="1:139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</row>
    <row r="391" spans="1:139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</row>
    <row r="392" spans="1:139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</row>
    <row r="393" spans="1:139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</row>
    <row r="394" spans="1:139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</row>
    <row r="395" spans="1:139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</row>
    <row r="396" spans="1:139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</row>
    <row r="397" spans="1:139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</row>
    <row r="398" spans="1:139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</row>
    <row r="399" spans="1:139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</row>
    <row r="400" spans="1:139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</row>
    <row r="401" spans="1:139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</row>
    <row r="402" spans="1:139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</row>
    <row r="403" spans="1:139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</row>
    <row r="404" spans="1:139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</row>
    <row r="405" spans="1:139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</row>
    <row r="406" spans="1:139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</row>
    <row r="407" spans="1:139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</row>
    <row r="408" spans="1:139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</row>
    <row r="409" spans="1:139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</row>
    <row r="410" spans="1:139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</row>
    <row r="411" spans="1:139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</row>
    <row r="412" spans="1:139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</row>
    <row r="413" spans="1:139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</row>
    <row r="414" spans="1:139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</row>
    <row r="415" spans="1:139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</row>
    <row r="416" spans="1:139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</row>
    <row r="417" spans="1:139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</row>
    <row r="418" spans="1:139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</row>
    <row r="419" spans="1:139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</row>
    <row r="420" spans="1:139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</row>
    <row r="421" spans="1:139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</row>
    <row r="422" spans="1:139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</row>
    <row r="423" spans="1:139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</row>
    <row r="424" spans="1:139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</row>
    <row r="425" spans="1:139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</row>
    <row r="426" spans="1:139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</row>
    <row r="427" spans="1:139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</row>
    <row r="428" spans="1:139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</row>
    <row r="429" spans="1:139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</row>
    <row r="430" spans="1:139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</row>
    <row r="431" spans="1:139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</row>
    <row r="432" spans="1:139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</row>
    <row r="433" spans="1:139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</row>
    <row r="434" spans="1:139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</row>
    <row r="435" spans="1:139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</row>
    <row r="436" spans="1:139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</row>
    <row r="437" spans="1:139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</row>
    <row r="438" spans="1:139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</row>
    <row r="439" spans="1:139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</row>
    <row r="440" spans="1:139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</row>
    <row r="441" spans="1:139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</row>
    <row r="442" spans="1:139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</row>
    <row r="443" spans="1:139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</row>
    <row r="444" spans="1:139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</row>
    <row r="445" spans="1:139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</row>
    <row r="446" spans="1:139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</row>
    <row r="447" spans="1:139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</row>
    <row r="448" spans="1:139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</row>
    <row r="449" spans="1:139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</row>
    <row r="450" spans="1:139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</row>
    <row r="451" spans="1:139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</row>
    <row r="452" spans="1:139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</row>
    <row r="453" spans="1:139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</row>
    <row r="454" spans="1:139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</row>
    <row r="455" spans="1:139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</row>
    <row r="456" spans="1:139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</row>
    <row r="457" spans="1:139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</row>
    <row r="458" spans="1:139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</row>
    <row r="459" spans="1:139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</row>
    <row r="460" spans="1:139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</row>
    <row r="461" spans="1:139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</row>
    <row r="462" spans="1:139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</row>
    <row r="463" spans="1:139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</row>
    <row r="464" spans="1:139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</row>
    <row r="465" spans="1:139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</row>
    <row r="466" spans="1:139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</row>
    <row r="467" spans="1:139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</row>
    <row r="468" spans="1:139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</row>
    <row r="469" spans="1:139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</row>
    <row r="470" spans="1:139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</row>
    <row r="471" spans="1:139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</row>
    <row r="472" spans="1:139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</row>
    <row r="473" spans="1:139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</row>
    <row r="474" spans="1:139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</row>
    <row r="475" spans="1:139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</row>
    <row r="476" spans="1:139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</row>
    <row r="477" spans="1:139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</row>
    <row r="478" spans="1:139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</row>
    <row r="479" spans="1:139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</row>
    <row r="480" spans="1:139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</row>
    <row r="481" spans="1:139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</row>
    <row r="482" spans="1:139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</row>
    <row r="483" spans="1:139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</row>
    <row r="484" spans="1:139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</row>
    <row r="485" spans="1:139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</row>
    <row r="486" spans="1:139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</row>
    <row r="487" spans="1:139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</row>
    <row r="488" spans="1:139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</row>
    <row r="489" spans="1:139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</row>
    <row r="490" spans="1:139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</row>
    <row r="491" spans="1:139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</row>
    <row r="492" spans="1:139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</row>
    <row r="493" spans="1:139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</row>
    <row r="494" spans="1:139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</row>
    <row r="495" spans="1:139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</row>
    <row r="496" spans="1:139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</row>
    <row r="497" spans="1:139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</row>
    <row r="498" spans="1:139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</row>
    <row r="499" spans="1:139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</row>
    <row r="500" spans="1:139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</row>
    <row r="501" spans="1:139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</row>
    <row r="502" spans="1:139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</row>
    <row r="503" spans="1:139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</row>
    <row r="504" spans="1:139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</row>
    <row r="505" spans="1:139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</row>
    <row r="506" spans="1:139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</row>
    <row r="507" spans="1:139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</row>
    <row r="508" spans="1:139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</row>
    <row r="509" spans="1:139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</row>
    <row r="510" spans="1:139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</row>
    <row r="511" spans="1:139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</row>
    <row r="512" spans="1:139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</row>
    <row r="513" spans="1:139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</row>
    <row r="514" spans="1:139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</row>
    <row r="515" spans="1:139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</row>
    <row r="516" spans="1:139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</row>
    <row r="517" spans="1:139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</row>
    <row r="518" spans="1:139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</row>
    <row r="519" spans="1:139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</row>
    <row r="520" spans="1:139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</row>
    <row r="521" spans="1:139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</row>
    <row r="522" spans="1:139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</row>
    <row r="523" spans="1:139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</row>
    <row r="524" spans="1:139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</row>
    <row r="525" spans="1:139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</row>
    <row r="526" spans="1:139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</row>
    <row r="527" spans="1:139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</row>
    <row r="528" spans="1:139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</row>
    <row r="529" spans="1:139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</row>
    <row r="530" spans="1:139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</row>
    <row r="531" spans="1:139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</row>
    <row r="532" spans="1:139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</row>
    <row r="533" spans="1:139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</row>
    <row r="534" spans="1:139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</row>
    <row r="535" spans="1:139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</row>
    <row r="536" spans="1:139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</row>
    <row r="537" spans="1:139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</row>
    <row r="538" spans="1:139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</row>
    <row r="539" spans="1:139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</row>
    <row r="540" spans="1:139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</row>
    <row r="541" spans="1:139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</row>
    <row r="542" spans="1:139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</row>
    <row r="543" spans="1:139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</row>
    <row r="544" spans="1:139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</row>
    <row r="545" spans="1:139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</row>
    <row r="546" spans="1:139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</row>
    <row r="547" spans="1:139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</row>
    <row r="548" spans="1:139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</row>
    <row r="549" spans="1:139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</row>
    <row r="550" spans="1:139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</row>
    <row r="551" spans="1:139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</row>
    <row r="552" spans="1:139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</row>
    <row r="553" spans="1:139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</row>
    <row r="554" spans="1:139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</row>
    <row r="555" spans="1:139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</row>
    <row r="556" spans="1:139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</row>
    <row r="557" spans="1:139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</row>
    <row r="558" spans="1:139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</row>
    <row r="559" spans="1:139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</row>
    <row r="560" spans="1:139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</row>
    <row r="561" spans="1:139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</row>
    <row r="562" spans="1:139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</row>
    <row r="563" spans="1:139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</row>
    <row r="564" spans="1:139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</row>
    <row r="565" spans="1:139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</row>
    <row r="566" spans="1:139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</row>
    <row r="567" spans="1:139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</row>
    <row r="568" spans="1:139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</row>
    <row r="569" spans="1:139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</row>
    <row r="570" spans="1:139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</row>
    <row r="571" spans="1:139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</row>
    <row r="572" spans="1:139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</row>
    <row r="573" spans="1:139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</row>
    <row r="574" spans="1:139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</row>
    <row r="575" spans="1:139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</row>
    <row r="576" spans="1:139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</row>
    <row r="577" spans="1:139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</row>
    <row r="578" spans="1:139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</row>
    <row r="579" spans="1:139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</row>
    <row r="580" spans="1:139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</row>
    <row r="581" spans="1:139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</row>
    <row r="582" spans="1:139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</row>
    <row r="583" spans="1:139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</row>
    <row r="584" spans="1:139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</row>
    <row r="585" spans="1:139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</row>
    <row r="586" spans="1:139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</row>
    <row r="587" spans="1:139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</row>
    <row r="588" spans="1:139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</row>
    <row r="589" spans="1:139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</row>
    <row r="590" spans="1:139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</row>
    <row r="591" spans="1:139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</row>
    <row r="592" spans="1:139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</row>
    <row r="593" spans="1:139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</row>
    <row r="594" spans="1:139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</row>
    <row r="595" spans="1:139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</row>
    <row r="596" spans="1:139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</row>
    <row r="597" spans="1:139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</row>
    <row r="598" spans="1:139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</row>
    <row r="599" spans="1:139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</row>
    <row r="600" spans="1:139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</row>
    <row r="601" spans="1:139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</row>
    <row r="602" spans="1:139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</row>
    <row r="603" spans="1:139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</row>
    <row r="604" spans="1:139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</row>
    <row r="605" spans="1:139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</row>
    <row r="606" spans="1:139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</row>
    <row r="607" spans="1:139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</row>
    <row r="608" spans="1:139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</row>
    <row r="609" spans="1:139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</row>
    <row r="610" spans="1:139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</row>
    <row r="611" spans="1:139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</row>
    <row r="612" spans="1:139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</row>
    <row r="613" spans="1:139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</row>
    <row r="614" spans="1:139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</row>
    <row r="615" spans="1:139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</row>
    <row r="616" spans="1:139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</row>
    <row r="617" spans="1:139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</row>
    <row r="618" spans="1:139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</row>
    <row r="619" spans="1:139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</row>
    <row r="620" spans="1:139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</row>
    <row r="621" spans="1:139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</row>
    <row r="622" spans="1:139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</row>
    <row r="623" spans="1:139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</row>
    <row r="624" spans="1:139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</row>
    <row r="625" spans="1:139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</row>
    <row r="626" spans="1:139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</row>
    <row r="627" spans="1:139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</row>
    <row r="628" spans="1:139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</row>
    <row r="629" spans="1:139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</row>
    <row r="630" spans="1:139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</row>
    <row r="631" spans="1:139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</row>
    <row r="632" spans="1:139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</row>
    <row r="633" spans="1:139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</row>
    <row r="634" spans="1:139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</row>
    <row r="635" spans="1:139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</row>
    <row r="636" spans="1:139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</row>
    <row r="637" spans="1:139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</row>
    <row r="638" spans="1:139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</row>
    <row r="639" spans="1:139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</row>
    <row r="640" spans="1:139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</row>
    <row r="641" spans="1:139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</row>
    <row r="642" spans="1:139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</row>
    <row r="643" spans="1:139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</row>
    <row r="644" spans="1:139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</row>
    <row r="645" spans="1:139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</row>
    <row r="646" spans="1:139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</row>
    <row r="647" spans="1:139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</row>
    <row r="648" spans="1:139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</row>
    <row r="649" spans="1:139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</row>
    <row r="650" spans="1:139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</row>
    <row r="651" spans="1:139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</row>
    <row r="652" spans="1:139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</row>
    <row r="653" spans="1:139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</row>
    <row r="654" spans="1:139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</row>
    <row r="655" spans="1:139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</row>
    <row r="656" spans="1:139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</row>
    <row r="657" spans="1:139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</row>
    <row r="658" spans="1:139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</row>
    <row r="659" spans="1:139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</row>
    <row r="660" spans="1:139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</row>
    <row r="661" spans="1:139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</row>
    <row r="662" spans="1:139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</row>
    <row r="663" spans="1:139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</row>
    <row r="664" spans="1:139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</row>
    <row r="665" spans="1:139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</row>
    <row r="666" spans="1:139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</row>
    <row r="667" spans="1:139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</row>
    <row r="668" spans="1:139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</row>
    <row r="669" spans="1:139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</row>
    <row r="670" spans="1:139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</row>
    <row r="671" spans="1:139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</row>
    <row r="672" spans="1:139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</row>
    <row r="673" spans="1:139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</row>
    <row r="674" spans="1:139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</row>
    <row r="675" spans="1:139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</row>
    <row r="676" spans="1:139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</row>
    <row r="677" spans="1:139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</row>
    <row r="678" spans="1:139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</row>
    <row r="679" spans="1:139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  <c r="EG679" s="1"/>
      <c r="EH679" s="1"/>
      <c r="EI679" s="1"/>
    </row>
    <row r="680" spans="1:139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</row>
    <row r="681" spans="1:139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/>
      <c r="EH681" s="1"/>
      <c r="EI681" s="1"/>
    </row>
    <row r="682" spans="1:139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</row>
    <row r="683" spans="1:139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</row>
    <row r="684" spans="1:139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</row>
    <row r="685" spans="1:139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</row>
    <row r="686" spans="1:139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</row>
    <row r="687" spans="1:139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</row>
    <row r="688" spans="1:139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</row>
    <row r="689" spans="1:139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</row>
    <row r="690" spans="1:139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</row>
    <row r="691" spans="1:139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</row>
    <row r="692" spans="1:139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</row>
    <row r="693" spans="1:139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</row>
    <row r="694" spans="1:139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</row>
    <row r="695" spans="1:139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</row>
    <row r="696" spans="1:139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</row>
    <row r="697" spans="1:139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</row>
    <row r="698" spans="1:139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</row>
    <row r="699" spans="1:139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</row>
    <row r="700" spans="1:139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</row>
    <row r="701" spans="1:139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</row>
    <row r="702" spans="1:139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</row>
    <row r="703" spans="1:139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  <c r="EG703" s="1"/>
      <c r="EH703" s="1"/>
      <c r="EI703" s="1"/>
    </row>
    <row r="704" spans="1:139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  <c r="EG704" s="1"/>
      <c r="EH704" s="1"/>
      <c r="EI704" s="1"/>
    </row>
    <row r="705" spans="1:139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</row>
    <row r="706" spans="1:139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</row>
    <row r="707" spans="1:139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  <c r="EG707" s="1"/>
      <c r="EH707" s="1"/>
      <c r="EI707" s="1"/>
    </row>
    <row r="708" spans="1:139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  <c r="EC708" s="1"/>
      <c r="ED708" s="1"/>
      <c r="EE708" s="1"/>
      <c r="EF708" s="1"/>
      <c r="EG708" s="1"/>
      <c r="EH708" s="1"/>
      <c r="EI708" s="1"/>
    </row>
    <row r="709" spans="1:139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  <c r="EG709" s="1"/>
      <c r="EH709" s="1"/>
      <c r="EI709" s="1"/>
    </row>
    <row r="710" spans="1:139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  <c r="EG710" s="1"/>
      <c r="EH710" s="1"/>
      <c r="EI710" s="1"/>
    </row>
    <row r="711" spans="1:139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  <c r="EG711" s="1"/>
      <c r="EH711" s="1"/>
      <c r="EI711" s="1"/>
    </row>
    <row r="712" spans="1:139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  <c r="EG712" s="1"/>
      <c r="EH712" s="1"/>
      <c r="EI712" s="1"/>
    </row>
    <row r="713" spans="1:139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</row>
    <row r="714" spans="1:139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</row>
    <row r="715" spans="1:139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</row>
    <row r="716" spans="1:139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/>
    </row>
    <row r="717" spans="1:139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</row>
    <row r="718" spans="1:139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  <c r="EG718" s="1"/>
      <c r="EH718" s="1"/>
      <c r="EI718" s="1"/>
    </row>
    <row r="719" spans="1:139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  <c r="EC719" s="1"/>
      <c r="ED719" s="1"/>
      <c r="EE719" s="1"/>
      <c r="EF719" s="1"/>
      <c r="EG719" s="1"/>
      <c r="EH719" s="1"/>
      <c r="EI719" s="1"/>
    </row>
    <row r="720" spans="1:139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  <c r="EG720" s="1"/>
      <c r="EH720" s="1"/>
      <c r="EI720" s="1"/>
    </row>
    <row r="721" spans="1:139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  <c r="EG721" s="1"/>
      <c r="EH721" s="1"/>
      <c r="EI721" s="1"/>
    </row>
    <row r="722" spans="1:139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  <c r="EG722" s="1"/>
      <c r="EH722" s="1"/>
      <c r="EI722" s="1"/>
    </row>
    <row r="723" spans="1:139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  <c r="EG723" s="1"/>
      <c r="EH723" s="1"/>
      <c r="EI723" s="1"/>
    </row>
    <row r="724" spans="1:139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</row>
    <row r="725" spans="1:139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</row>
    <row r="726" spans="1:139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  <c r="EG726" s="1"/>
      <c r="EH726" s="1"/>
      <c r="EI726" s="1"/>
    </row>
    <row r="727" spans="1:139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  <c r="EC727" s="1"/>
      <c r="ED727" s="1"/>
      <c r="EE727" s="1"/>
      <c r="EF727" s="1"/>
      <c r="EG727" s="1"/>
      <c r="EH727" s="1"/>
      <c r="EI727" s="1"/>
    </row>
    <row r="728" spans="1:139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</row>
    <row r="729" spans="1:139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  <c r="EC729" s="1"/>
      <c r="ED729" s="1"/>
      <c r="EE729" s="1"/>
      <c r="EF729" s="1"/>
      <c r="EG729" s="1"/>
      <c r="EH729" s="1"/>
      <c r="EI729" s="1"/>
    </row>
    <row r="730" spans="1:139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  <c r="EC730" s="1"/>
      <c r="ED730" s="1"/>
      <c r="EE730" s="1"/>
      <c r="EF730" s="1"/>
      <c r="EG730" s="1"/>
      <c r="EH730" s="1"/>
      <c r="EI730" s="1"/>
    </row>
    <row r="731" spans="1:139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  <c r="EC731" s="1"/>
      <c r="ED731" s="1"/>
      <c r="EE731" s="1"/>
      <c r="EF731" s="1"/>
      <c r="EG731" s="1"/>
      <c r="EH731" s="1"/>
      <c r="EI731" s="1"/>
    </row>
    <row r="732" spans="1:139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  <c r="EC732" s="1"/>
      <c r="ED732" s="1"/>
      <c r="EE732" s="1"/>
      <c r="EF732" s="1"/>
      <c r="EG732" s="1"/>
      <c r="EH732" s="1"/>
      <c r="EI732" s="1"/>
    </row>
    <row r="733" spans="1:139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  <c r="EC733" s="1"/>
      <c r="ED733" s="1"/>
      <c r="EE733" s="1"/>
      <c r="EF733" s="1"/>
      <c r="EG733" s="1"/>
      <c r="EH733" s="1"/>
      <c r="EI733" s="1"/>
    </row>
    <row r="734" spans="1:139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  <c r="EC734" s="1"/>
      <c r="ED734" s="1"/>
      <c r="EE734" s="1"/>
      <c r="EF734" s="1"/>
      <c r="EG734" s="1"/>
      <c r="EH734" s="1"/>
      <c r="EI734" s="1"/>
    </row>
    <row r="735" spans="1:139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  <c r="EC735" s="1"/>
      <c r="ED735" s="1"/>
      <c r="EE735" s="1"/>
      <c r="EF735" s="1"/>
      <c r="EG735" s="1"/>
      <c r="EH735" s="1"/>
      <c r="EI735" s="1"/>
    </row>
    <row r="736" spans="1:139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  <c r="EC736" s="1"/>
      <c r="ED736" s="1"/>
      <c r="EE736" s="1"/>
      <c r="EF736" s="1"/>
      <c r="EG736" s="1"/>
      <c r="EH736" s="1"/>
      <c r="EI736" s="1"/>
    </row>
    <row r="737" spans="1:139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  <c r="EC737" s="1"/>
      <c r="ED737" s="1"/>
      <c r="EE737" s="1"/>
      <c r="EF737" s="1"/>
      <c r="EG737" s="1"/>
      <c r="EH737" s="1"/>
      <c r="EI737" s="1"/>
    </row>
    <row r="738" spans="1:139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  <c r="EC738" s="1"/>
      <c r="ED738" s="1"/>
      <c r="EE738" s="1"/>
      <c r="EF738" s="1"/>
      <c r="EG738" s="1"/>
      <c r="EH738" s="1"/>
      <c r="EI738" s="1"/>
    </row>
    <row r="739" spans="1:139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  <c r="EC739" s="1"/>
      <c r="ED739" s="1"/>
      <c r="EE739" s="1"/>
      <c r="EF739" s="1"/>
      <c r="EG739" s="1"/>
      <c r="EH739" s="1"/>
      <c r="EI739" s="1"/>
    </row>
    <row r="740" spans="1:139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  <c r="EC740" s="1"/>
      <c r="ED740" s="1"/>
      <c r="EE740" s="1"/>
      <c r="EF740" s="1"/>
      <c r="EG740" s="1"/>
      <c r="EH740" s="1"/>
      <c r="EI740" s="1"/>
    </row>
    <row r="741" spans="1:139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  <c r="EC741" s="1"/>
      <c r="ED741" s="1"/>
      <c r="EE741" s="1"/>
      <c r="EF741" s="1"/>
      <c r="EG741" s="1"/>
      <c r="EH741" s="1"/>
      <c r="EI741" s="1"/>
    </row>
    <row r="742" spans="1:139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  <c r="EC742" s="1"/>
      <c r="ED742" s="1"/>
      <c r="EE742" s="1"/>
      <c r="EF742" s="1"/>
      <c r="EG742" s="1"/>
      <c r="EH742" s="1"/>
      <c r="EI742" s="1"/>
    </row>
    <row r="743" spans="1:139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  <c r="EC743" s="1"/>
      <c r="ED743" s="1"/>
      <c r="EE743" s="1"/>
      <c r="EF743" s="1"/>
      <c r="EG743" s="1"/>
      <c r="EH743" s="1"/>
      <c r="EI743" s="1"/>
    </row>
    <row r="744" spans="1:139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  <c r="EC744" s="1"/>
      <c r="ED744" s="1"/>
      <c r="EE744" s="1"/>
      <c r="EF744" s="1"/>
      <c r="EG744" s="1"/>
      <c r="EH744" s="1"/>
      <c r="EI744" s="1"/>
    </row>
    <row r="745" spans="1:139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  <c r="EC745" s="1"/>
      <c r="ED745" s="1"/>
      <c r="EE745" s="1"/>
      <c r="EF745" s="1"/>
      <c r="EG745" s="1"/>
      <c r="EH745" s="1"/>
      <c r="EI745" s="1"/>
    </row>
    <row r="746" spans="1:139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  <c r="EA746" s="1"/>
      <c r="EB746" s="1"/>
      <c r="EC746" s="1"/>
      <c r="ED746" s="1"/>
      <c r="EE746" s="1"/>
      <c r="EF746" s="1"/>
      <c r="EG746" s="1"/>
      <c r="EH746" s="1"/>
      <c r="EI746" s="1"/>
    </row>
    <row r="747" spans="1:139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/>
      <c r="DY747" s="1"/>
      <c r="DZ747" s="1"/>
      <c r="EA747" s="1"/>
      <c r="EB747" s="1"/>
      <c r="EC747" s="1"/>
      <c r="ED747" s="1"/>
      <c r="EE747" s="1"/>
      <c r="EF747" s="1"/>
      <c r="EG747" s="1"/>
      <c r="EH747" s="1"/>
      <c r="EI747" s="1"/>
    </row>
    <row r="748" spans="1:139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/>
      <c r="DY748" s="1"/>
      <c r="DZ748" s="1"/>
      <c r="EA748" s="1"/>
      <c r="EB748" s="1"/>
      <c r="EC748" s="1"/>
      <c r="ED748" s="1"/>
      <c r="EE748" s="1"/>
      <c r="EF748" s="1"/>
      <c r="EG748" s="1"/>
      <c r="EH748" s="1"/>
      <c r="EI748" s="1"/>
    </row>
    <row r="749" spans="1:139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  <c r="EA749" s="1"/>
      <c r="EB749" s="1"/>
      <c r="EC749" s="1"/>
      <c r="ED749" s="1"/>
      <c r="EE749" s="1"/>
      <c r="EF749" s="1"/>
      <c r="EG749" s="1"/>
      <c r="EH749" s="1"/>
      <c r="EI749" s="1"/>
    </row>
    <row r="750" spans="1:139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  <c r="EC750" s="1"/>
      <c r="ED750" s="1"/>
      <c r="EE750" s="1"/>
      <c r="EF750" s="1"/>
      <c r="EG750" s="1"/>
      <c r="EH750" s="1"/>
      <c r="EI750" s="1"/>
    </row>
    <row r="751" spans="1:139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/>
      <c r="DY751" s="1"/>
      <c r="DZ751" s="1"/>
      <c r="EA751" s="1"/>
      <c r="EB751" s="1"/>
      <c r="EC751" s="1"/>
      <c r="ED751" s="1"/>
      <c r="EE751" s="1"/>
      <c r="EF751" s="1"/>
      <c r="EG751" s="1"/>
      <c r="EH751" s="1"/>
      <c r="EI751" s="1"/>
    </row>
    <row r="752" spans="1:139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/>
      <c r="DY752" s="1"/>
      <c r="DZ752" s="1"/>
      <c r="EA752" s="1"/>
      <c r="EB752" s="1"/>
      <c r="EC752" s="1"/>
      <c r="ED752" s="1"/>
      <c r="EE752" s="1"/>
      <c r="EF752" s="1"/>
      <c r="EG752" s="1"/>
      <c r="EH752" s="1"/>
      <c r="EI752" s="1"/>
    </row>
    <row r="753" spans="1:139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  <c r="DY753" s="1"/>
      <c r="DZ753" s="1"/>
      <c r="EA753" s="1"/>
      <c r="EB753" s="1"/>
      <c r="EC753" s="1"/>
      <c r="ED753" s="1"/>
      <c r="EE753" s="1"/>
      <c r="EF753" s="1"/>
      <c r="EG753" s="1"/>
      <c r="EH753" s="1"/>
      <c r="EI753" s="1"/>
    </row>
    <row r="754" spans="1:139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  <c r="EA754" s="1"/>
      <c r="EB754" s="1"/>
      <c r="EC754" s="1"/>
      <c r="ED754" s="1"/>
      <c r="EE754" s="1"/>
      <c r="EF754" s="1"/>
      <c r="EG754" s="1"/>
      <c r="EH754" s="1"/>
      <c r="EI754" s="1"/>
    </row>
    <row r="755" spans="1:139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  <c r="EA755" s="1"/>
      <c r="EB755" s="1"/>
      <c r="EC755" s="1"/>
      <c r="ED755" s="1"/>
      <c r="EE755" s="1"/>
      <c r="EF755" s="1"/>
      <c r="EG755" s="1"/>
      <c r="EH755" s="1"/>
      <c r="EI755" s="1"/>
    </row>
    <row r="756" spans="1:139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/>
      <c r="DU756" s="1"/>
      <c r="DV756" s="1"/>
      <c r="DW756" s="1"/>
      <c r="DX756" s="1"/>
      <c r="DY756" s="1"/>
      <c r="DZ756" s="1"/>
      <c r="EA756" s="1"/>
      <c r="EB756" s="1"/>
      <c r="EC756" s="1"/>
      <c r="ED756" s="1"/>
      <c r="EE756" s="1"/>
      <c r="EF756" s="1"/>
      <c r="EG756" s="1"/>
      <c r="EH756" s="1"/>
      <c r="EI756" s="1"/>
    </row>
    <row r="757" spans="1:139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  <c r="EA757" s="1"/>
      <c r="EB757" s="1"/>
      <c r="EC757" s="1"/>
      <c r="ED757" s="1"/>
      <c r="EE757" s="1"/>
      <c r="EF757" s="1"/>
      <c r="EG757" s="1"/>
      <c r="EH757" s="1"/>
      <c r="EI757" s="1"/>
    </row>
    <row r="758" spans="1:139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  <c r="EA758" s="1"/>
      <c r="EB758" s="1"/>
      <c r="EC758" s="1"/>
      <c r="ED758" s="1"/>
      <c r="EE758" s="1"/>
      <c r="EF758" s="1"/>
      <c r="EG758" s="1"/>
      <c r="EH758" s="1"/>
      <c r="EI758" s="1"/>
    </row>
    <row r="759" spans="1:139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  <c r="EC759" s="1"/>
      <c r="ED759" s="1"/>
      <c r="EE759" s="1"/>
      <c r="EF759" s="1"/>
      <c r="EG759" s="1"/>
      <c r="EH759" s="1"/>
      <c r="EI759" s="1"/>
    </row>
    <row r="760" spans="1:139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  <c r="DP760" s="1"/>
      <c r="DQ760" s="1"/>
      <c r="DR760" s="1"/>
      <c r="DS760" s="1"/>
      <c r="DT760" s="1"/>
      <c r="DU760" s="1"/>
      <c r="DV760" s="1"/>
      <c r="DW760" s="1"/>
      <c r="DX760" s="1"/>
      <c r="DY760" s="1"/>
      <c r="DZ760" s="1"/>
      <c r="EA760" s="1"/>
      <c r="EB760" s="1"/>
      <c r="EC760" s="1"/>
      <c r="ED760" s="1"/>
      <c r="EE760" s="1"/>
      <c r="EF760" s="1"/>
      <c r="EG760" s="1"/>
      <c r="EH760" s="1"/>
      <c r="EI760" s="1"/>
    </row>
    <row r="761" spans="1:139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  <c r="DP761" s="1"/>
      <c r="DQ761" s="1"/>
      <c r="DR761" s="1"/>
      <c r="DS761" s="1"/>
      <c r="DT761" s="1"/>
      <c r="DU761" s="1"/>
      <c r="DV761" s="1"/>
      <c r="DW761" s="1"/>
      <c r="DX761" s="1"/>
      <c r="DY761" s="1"/>
      <c r="DZ761" s="1"/>
      <c r="EA761" s="1"/>
      <c r="EB761" s="1"/>
      <c r="EC761" s="1"/>
      <c r="ED761" s="1"/>
      <c r="EE761" s="1"/>
      <c r="EF761" s="1"/>
      <c r="EG761" s="1"/>
      <c r="EH761" s="1"/>
      <c r="EI761" s="1"/>
    </row>
    <row r="762" spans="1:139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  <c r="DP762" s="1"/>
      <c r="DQ762" s="1"/>
      <c r="DR762" s="1"/>
      <c r="DS762" s="1"/>
      <c r="DT762" s="1"/>
      <c r="DU762" s="1"/>
      <c r="DV762" s="1"/>
      <c r="DW762" s="1"/>
      <c r="DX762" s="1"/>
      <c r="DY762" s="1"/>
      <c r="DZ762" s="1"/>
      <c r="EA762" s="1"/>
      <c r="EB762" s="1"/>
      <c r="EC762" s="1"/>
      <c r="ED762" s="1"/>
      <c r="EE762" s="1"/>
      <c r="EF762" s="1"/>
      <c r="EG762" s="1"/>
      <c r="EH762" s="1"/>
      <c r="EI762" s="1"/>
    </row>
    <row r="763" spans="1:139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  <c r="DP763" s="1"/>
      <c r="DQ763" s="1"/>
      <c r="DR763" s="1"/>
      <c r="DS763" s="1"/>
      <c r="DT763" s="1"/>
      <c r="DU763" s="1"/>
      <c r="DV763" s="1"/>
      <c r="DW763" s="1"/>
      <c r="DX763" s="1"/>
      <c r="DY763" s="1"/>
      <c r="DZ763" s="1"/>
      <c r="EA763" s="1"/>
      <c r="EB763" s="1"/>
      <c r="EC763" s="1"/>
      <c r="ED763" s="1"/>
      <c r="EE763" s="1"/>
      <c r="EF763" s="1"/>
      <c r="EG763" s="1"/>
      <c r="EH763" s="1"/>
      <c r="EI763" s="1"/>
    </row>
    <row r="764" spans="1:139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  <c r="DP764" s="1"/>
      <c r="DQ764" s="1"/>
      <c r="DR764" s="1"/>
      <c r="DS764" s="1"/>
      <c r="DT764" s="1"/>
      <c r="DU764" s="1"/>
      <c r="DV764" s="1"/>
      <c r="DW764" s="1"/>
      <c r="DX764" s="1"/>
      <c r="DY764" s="1"/>
      <c r="DZ764" s="1"/>
      <c r="EA764" s="1"/>
      <c r="EB764" s="1"/>
      <c r="EC764" s="1"/>
      <c r="ED764" s="1"/>
      <c r="EE764" s="1"/>
      <c r="EF764" s="1"/>
      <c r="EG764" s="1"/>
      <c r="EH764" s="1"/>
      <c r="EI764" s="1"/>
    </row>
    <row r="765" spans="1:139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  <c r="DP765" s="1"/>
      <c r="DQ765" s="1"/>
      <c r="DR765" s="1"/>
      <c r="DS765" s="1"/>
      <c r="DT765" s="1"/>
      <c r="DU765" s="1"/>
      <c r="DV765" s="1"/>
      <c r="DW765" s="1"/>
      <c r="DX765" s="1"/>
      <c r="DY765" s="1"/>
      <c r="DZ765" s="1"/>
      <c r="EA765" s="1"/>
      <c r="EB765" s="1"/>
      <c r="EC765" s="1"/>
      <c r="ED765" s="1"/>
      <c r="EE765" s="1"/>
      <c r="EF765" s="1"/>
      <c r="EG765" s="1"/>
      <c r="EH765" s="1"/>
      <c r="EI765" s="1"/>
    </row>
    <row r="766" spans="1:139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  <c r="DP766" s="1"/>
      <c r="DQ766" s="1"/>
      <c r="DR766" s="1"/>
      <c r="DS766" s="1"/>
      <c r="DT766" s="1"/>
      <c r="DU766" s="1"/>
      <c r="DV766" s="1"/>
      <c r="DW766" s="1"/>
      <c r="DX766" s="1"/>
      <c r="DY766" s="1"/>
      <c r="DZ766" s="1"/>
      <c r="EA766" s="1"/>
      <c r="EB766" s="1"/>
      <c r="EC766" s="1"/>
      <c r="ED766" s="1"/>
      <c r="EE766" s="1"/>
      <c r="EF766" s="1"/>
      <c r="EG766" s="1"/>
      <c r="EH766" s="1"/>
      <c r="EI766" s="1"/>
    </row>
    <row r="767" spans="1:139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  <c r="DP767" s="1"/>
      <c r="DQ767" s="1"/>
      <c r="DR767" s="1"/>
      <c r="DS767" s="1"/>
      <c r="DT767" s="1"/>
      <c r="DU767" s="1"/>
      <c r="DV767" s="1"/>
      <c r="DW767" s="1"/>
      <c r="DX767" s="1"/>
      <c r="DY767" s="1"/>
      <c r="DZ767" s="1"/>
      <c r="EA767" s="1"/>
      <c r="EB767" s="1"/>
      <c r="EC767" s="1"/>
      <c r="ED767" s="1"/>
      <c r="EE767" s="1"/>
      <c r="EF767" s="1"/>
      <c r="EG767" s="1"/>
      <c r="EH767" s="1"/>
      <c r="EI767" s="1"/>
    </row>
    <row r="768" spans="1:139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  <c r="DP768" s="1"/>
      <c r="DQ768" s="1"/>
      <c r="DR768" s="1"/>
      <c r="DS768" s="1"/>
      <c r="DT768" s="1"/>
      <c r="DU768" s="1"/>
      <c r="DV768" s="1"/>
      <c r="DW768" s="1"/>
      <c r="DX768" s="1"/>
      <c r="DY768" s="1"/>
      <c r="DZ768" s="1"/>
      <c r="EA768" s="1"/>
      <c r="EB768" s="1"/>
      <c r="EC768" s="1"/>
      <c r="ED768" s="1"/>
      <c r="EE768" s="1"/>
      <c r="EF768" s="1"/>
      <c r="EG768" s="1"/>
      <c r="EH768" s="1"/>
      <c r="EI768" s="1"/>
    </row>
    <row r="769" spans="1:139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  <c r="DP769" s="1"/>
      <c r="DQ769" s="1"/>
      <c r="DR769" s="1"/>
      <c r="DS769" s="1"/>
      <c r="DT769" s="1"/>
      <c r="DU769" s="1"/>
      <c r="DV769" s="1"/>
      <c r="DW769" s="1"/>
      <c r="DX769" s="1"/>
      <c r="DY769" s="1"/>
      <c r="DZ769" s="1"/>
      <c r="EA769" s="1"/>
      <c r="EB769" s="1"/>
      <c r="EC769" s="1"/>
      <c r="ED769" s="1"/>
      <c r="EE769" s="1"/>
      <c r="EF769" s="1"/>
      <c r="EG769" s="1"/>
      <c r="EH769" s="1"/>
      <c r="EI769" s="1"/>
    </row>
    <row r="770" spans="1:139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  <c r="DP770" s="1"/>
      <c r="DQ770" s="1"/>
      <c r="DR770" s="1"/>
      <c r="DS770" s="1"/>
      <c r="DT770" s="1"/>
      <c r="DU770" s="1"/>
      <c r="DV770" s="1"/>
      <c r="DW770" s="1"/>
      <c r="DX770" s="1"/>
      <c r="DY770" s="1"/>
      <c r="DZ770" s="1"/>
      <c r="EA770" s="1"/>
      <c r="EB770" s="1"/>
      <c r="EC770" s="1"/>
      <c r="ED770" s="1"/>
      <c r="EE770" s="1"/>
      <c r="EF770" s="1"/>
      <c r="EG770" s="1"/>
      <c r="EH770" s="1"/>
      <c r="EI770" s="1"/>
    </row>
    <row r="771" spans="1:139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  <c r="DP771" s="1"/>
      <c r="DQ771" s="1"/>
      <c r="DR771" s="1"/>
      <c r="DS771" s="1"/>
      <c r="DT771" s="1"/>
      <c r="DU771" s="1"/>
      <c r="DV771" s="1"/>
      <c r="DW771" s="1"/>
      <c r="DX771" s="1"/>
      <c r="DY771" s="1"/>
      <c r="DZ771" s="1"/>
      <c r="EA771" s="1"/>
      <c r="EB771" s="1"/>
      <c r="EC771" s="1"/>
      <c r="ED771" s="1"/>
      <c r="EE771" s="1"/>
      <c r="EF771" s="1"/>
      <c r="EG771" s="1"/>
      <c r="EH771" s="1"/>
      <c r="EI771" s="1"/>
    </row>
    <row r="772" spans="1:139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  <c r="DP772" s="1"/>
      <c r="DQ772" s="1"/>
      <c r="DR772" s="1"/>
      <c r="DS772" s="1"/>
      <c r="DT772" s="1"/>
      <c r="DU772" s="1"/>
      <c r="DV772" s="1"/>
      <c r="DW772" s="1"/>
      <c r="DX772" s="1"/>
      <c r="DY772" s="1"/>
      <c r="DZ772" s="1"/>
      <c r="EA772" s="1"/>
      <c r="EB772" s="1"/>
      <c r="EC772" s="1"/>
      <c r="ED772" s="1"/>
      <c r="EE772" s="1"/>
      <c r="EF772" s="1"/>
      <c r="EG772" s="1"/>
      <c r="EH772" s="1"/>
      <c r="EI772" s="1"/>
    </row>
    <row r="773" spans="1:139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/>
      <c r="DY773" s="1"/>
      <c r="DZ773" s="1"/>
      <c r="EA773" s="1"/>
      <c r="EB773" s="1"/>
      <c r="EC773" s="1"/>
      <c r="ED773" s="1"/>
      <c r="EE773" s="1"/>
      <c r="EF773" s="1"/>
      <c r="EG773" s="1"/>
      <c r="EH773" s="1"/>
      <c r="EI773" s="1"/>
    </row>
    <row r="774" spans="1:139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  <c r="DP774" s="1"/>
      <c r="DQ774" s="1"/>
      <c r="DR774" s="1"/>
      <c r="DS774" s="1"/>
      <c r="DT774" s="1"/>
      <c r="DU774" s="1"/>
      <c r="DV774" s="1"/>
      <c r="DW774" s="1"/>
      <c r="DX774" s="1"/>
      <c r="DY774" s="1"/>
      <c r="DZ774" s="1"/>
      <c r="EA774" s="1"/>
      <c r="EB774" s="1"/>
      <c r="EC774" s="1"/>
      <c r="ED774" s="1"/>
      <c r="EE774" s="1"/>
      <c r="EF774" s="1"/>
      <c r="EG774" s="1"/>
      <c r="EH774" s="1"/>
      <c r="EI774" s="1"/>
    </row>
    <row r="775" spans="1:139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  <c r="DP775" s="1"/>
      <c r="DQ775" s="1"/>
      <c r="DR775" s="1"/>
      <c r="DS775" s="1"/>
      <c r="DT775" s="1"/>
      <c r="DU775" s="1"/>
      <c r="DV775" s="1"/>
      <c r="DW775" s="1"/>
      <c r="DX775" s="1"/>
      <c r="DY775" s="1"/>
      <c r="DZ775" s="1"/>
      <c r="EA775" s="1"/>
      <c r="EB775" s="1"/>
      <c r="EC775" s="1"/>
      <c r="ED775" s="1"/>
      <c r="EE775" s="1"/>
      <c r="EF775" s="1"/>
      <c r="EG775" s="1"/>
      <c r="EH775" s="1"/>
      <c r="EI775" s="1"/>
    </row>
    <row r="776" spans="1:139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  <c r="DP776" s="1"/>
      <c r="DQ776" s="1"/>
      <c r="DR776" s="1"/>
      <c r="DS776" s="1"/>
      <c r="DT776" s="1"/>
      <c r="DU776" s="1"/>
      <c r="DV776" s="1"/>
      <c r="DW776" s="1"/>
      <c r="DX776" s="1"/>
      <c r="DY776" s="1"/>
      <c r="DZ776" s="1"/>
      <c r="EA776" s="1"/>
      <c r="EB776" s="1"/>
      <c r="EC776" s="1"/>
      <c r="ED776" s="1"/>
      <c r="EE776" s="1"/>
      <c r="EF776" s="1"/>
      <c r="EG776" s="1"/>
      <c r="EH776" s="1"/>
      <c r="EI776" s="1"/>
    </row>
    <row r="777" spans="1:139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/>
      <c r="DU777" s="1"/>
      <c r="DV777" s="1"/>
      <c r="DW777" s="1"/>
      <c r="DX777" s="1"/>
      <c r="DY777" s="1"/>
      <c r="DZ777" s="1"/>
      <c r="EA777" s="1"/>
      <c r="EB777" s="1"/>
      <c r="EC777" s="1"/>
      <c r="ED777" s="1"/>
      <c r="EE777" s="1"/>
      <c r="EF777" s="1"/>
      <c r="EG777" s="1"/>
      <c r="EH777" s="1"/>
      <c r="EI777" s="1"/>
    </row>
    <row r="778" spans="1:139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/>
      <c r="DY778" s="1"/>
      <c r="DZ778" s="1"/>
      <c r="EA778" s="1"/>
      <c r="EB778" s="1"/>
      <c r="EC778" s="1"/>
      <c r="ED778" s="1"/>
      <c r="EE778" s="1"/>
      <c r="EF778" s="1"/>
      <c r="EG778" s="1"/>
      <c r="EH778" s="1"/>
      <c r="EI778" s="1"/>
    </row>
    <row r="779" spans="1:139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  <c r="DP779" s="1"/>
      <c r="DQ779" s="1"/>
      <c r="DR779" s="1"/>
      <c r="DS779" s="1"/>
      <c r="DT779" s="1"/>
      <c r="DU779" s="1"/>
      <c r="DV779" s="1"/>
      <c r="DW779" s="1"/>
      <c r="DX779" s="1"/>
      <c r="DY779" s="1"/>
      <c r="DZ779" s="1"/>
      <c r="EA779" s="1"/>
      <c r="EB779" s="1"/>
      <c r="EC779" s="1"/>
      <c r="ED779" s="1"/>
      <c r="EE779" s="1"/>
      <c r="EF779" s="1"/>
      <c r="EG779" s="1"/>
      <c r="EH779" s="1"/>
      <c r="EI779" s="1"/>
    </row>
    <row r="780" spans="1:139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  <c r="DP780" s="1"/>
      <c r="DQ780" s="1"/>
      <c r="DR780" s="1"/>
      <c r="DS780" s="1"/>
      <c r="DT780" s="1"/>
      <c r="DU780" s="1"/>
      <c r="DV780" s="1"/>
      <c r="DW780" s="1"/>
      <c r="DX780" s="1"/>
      <c r="DY780" s="1"/>
      <c r="DZ780" s="1"/>
      <c r="EA780" s="1"/>
      <c r="EB780" s="1"/>
      <c r="EC780" s="1"/>
      <c r="ED780" s="1"/>
      <c r="EE780" s="1"/>
      <c r="EF780" s="1"/>
      <c r="EG780" s="1"/>
      <c r="EH780" s="1"/>
      <c r="EI780" s="1"/>
    </row>
    <row r="781" spans="1:139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  <c r="DP781" s="1"/>
      <c r="DQ781" s="1"/>
      <c r="DR781" s="1"/>
      <c r="DS781" s="1"/>
      <c r="DT781" s="1"/>
      <c r="DU781" s="1"/>
      <c r="DV781" s="1"/>
      <c r="DW781" s="1"/>
      <c r="DX781" s="1"/>
      <c r="DY781" s="1"/>
      <c r="DZ781" s="1"/>
      <c r="EA781" s="1"/>
      <c r="EB781" s="1"/>
      <c r="EC781" s="1"/>
      <c r="ED781" s="1"/>
      <c r="EE781" s="1"/>
      <c r="EF781" s="1"/>
      <c r="EG781" s="1"/>
      <c r="EH781" s="1"/>
      <c r="EI781" s="1"/>
    </row>
    <row r="782" spans="1:139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  <c r="DP782" s="1"/>
      <c r="DQ782" s="1"/>
      <c r="DR782" s="1"/>
      <c r="DS782" s="1"/>
      <c r="DT782" s="1"/>
      <c r="DU782" s="1"/>
      <c r="DV782" s="1"/>
      <c r="DW782" s="1"/>
      <c r="DX782" s="1"/>
      <c r="DY782" s="1"/>
      <c r="DZ782" s="1"/>
      <c r="EA782" s="1"/>
      <c r="EB782" s="1"/>
      <c r="EC782" s="1"/>
      <c r="ED782" s="1"/>
      <c r="EE782" s="1"/>
      <c r="EF782" s="1"/>
      <c r="EG782" s="1"/>
      <c r="EH782" s="1"/>
      <c r="EI782" s="1"/>
    </row>
    <row r="783" spans="1:139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  <c r="DP783" s="1"/>
      <c r="DQ783" s="1"/>
      <c r="DR783" s="1"/>
      <c r="DS783" s="1"/>
      <c r="DT783" s="1"/>
      <c r="DU783" s="1"/>
      <c r="DV783" s="1"/>
      <c r="DW783" s="1"/>
      <c r="DX783" s="1"/>
      <c r="DY783" s="1"/>
      <c r="DZ783" s="1"/>
      <c r="EA783" s="1"/>
      <c r="EB783" s="1"/>
      <c r="EC783" s="1"/>
      <c r="ED783" s="1"/>
      <c r="EE783" s="1"/>
      <c r="EF783" s="1"/>
      <c r="EG783" s="1"/>
      <c r="EH783" s="1"/>
      <c r="EI783" s="1"/>
    </row>
    <row r="784" spans="1:139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  <c r="DP784" s="1"/>
      <c r="DQ784" s="1"/>
      <c r="DR784" s="1"/>
      <c r="DS784" s="1"/>
      <c r="DT784" s="1"/>
      <c r="DU784" s="1"/>
      <c r="DV784" s="1"/>
      <c r="DW784" s="1"/>
      <c r="DX784" s="1"/>
      <c r="DY784" s="1"/>
      <c r="DZ784" s="1"/>
      <c r="EA784" s="1"/>
      <c r="EB784" s="1"/>
      <c r="EC784" s="1"/>
      <c r="ED784" s="1"/>
      <c r="EE784" s="1"/>
      <c r="EF784" s="1"/>
      <c r="EG784" s="1"/>
      <c r="EH784" s="1"/>
      <c r="EI784" s="1"/>
    </row>
    <row r="785" spans="1:139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  <c r="DP785" s="1"/>
      <c r="DQ785" s="1"/>
      <c r="DR785" s="1"/>
      <c r="DS785" s="1"/>
      <c r="DT785" s="1"/>
      <c r="DU785" s="1"/>
      <c r="DV785" s="1"/>
      <c r="DW785" s="1"/>
      <c r="DX785" s="1"/>
      <c r="DY785" s="1"/>
      <c r="DZ785" s="1"/>
      <c r="EA785" s="1"/>
      <c r="EB785" s="1"/>
      <c r="EC785" s="1"/>
      <c r="ED785" s="1"/>
      <c r="EE785" s="1"/>
      <c r="EF785" s="1"/>
      <c r="EG785" s="1"/>
      <c r="EH785" s="1"/>
      <c r="EI785" s="1"/>
    </row>
    <row r="786" spans="1:139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/>
      <c r="DU786" s="1"/>
      <c r="DV786" s="1"/>
      <c r="DW786" s="1"/>
      <c r="DX786" s="1"/>
      <c r="DY786" s="1"/>
      <c r="DZ786" s="1"/>
      <c r="EA786" s="1"/>
      <c r="EB786" s="1"/>
      <c r="EC786" s="1"/>
      <c r="ED786" s="1"/>
      <c r="EE786" s="1"/>
      <c r="EF786" s="1"/>
      <c r="EG786" s="1"/>
      <c r="EH786" s="1"/>
      <c r="EI786" s="1"/>
    </row>
    <row r="787" spans="1:139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  <c r="DP787" s="1"/>
      <c r="DQ787" s="1"/>
      <c r="DR787" s="1"/>
      <c r="DS787" s="1"/>
      <c r="DT787" s="1"/>
      <c r="DU787" s="1"/>
      <c r="DV787" s="1"/>
      <c r="DW787" s="1"/>
      <c r="DX787" s="1"/>
      <c r="DY787" s="1"/>
      <c r="DZ787" s="1"/>
      <c r="EA787" s="1"/>
      <c r="EB787" s="1"/>
      <c r="EC787" s="1"/>
      <c r="ED787" s="1"/>
      <c r="EE787" s="1"/>
      <c r="EF787" s="1"/>
      <c r="EG787" s="1"/>
      <c r="EH787" s="1"/>
      <c r="EI787" s="1"/>
    </row>
    <row r="788" spans="1:139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  <c r="DP788" s="1"/>
      <c r="DQ788" s="1"/>
      <c r="DR788" s="1"/>
      <c r="DS788" s="1"/>
      <c r="DT788" s="1"/>
      <c r="DU788" s="1"/>
      <c r="DV788" s="1"/>
      <c r="DW788" s="1"/>
      <c r="DX788" s="1"/>
      <c r="DY788" s="1"/>
      <c r="DZ788" s="1"/>
      <c r="EA788" s="1"/>
      <c r="EB788" s="1"/>
      <c r="EC788" s="1"/>
      <c r="ED788" s="1"/>
      <c r="EE788" s="1"/>
      <c r="EF788" s="1"/>
      <c r="EG788" s="1"/>
      <c r="EH788" s="1"/>
      <c r="EI788" s="1"/>
    </row>
    <row r="789" spans="1:139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/>
      <c r="DU789" s="1"/>
      <c r="DV789" s="1"/>
      <c r="DW789" s="1"/>
      <c r="DX789" s="1"/>
      <c r="DY789" s="1"/>
      <c r="DZ789" s="1"/>
      <c r="EA789" s="1"/>
      <c r="EB789" s="1"/>
      <c r="EC789" s="1"/>
      <c r="ED789" s="1"/>
      <c r="EE789" s="1"/>
      <c r="EF789" s="1"/>
      <c r="EG789" s="1"/>
      <c r="EH789" s="1"/>
      <c r="EI789" s="1"/>
    </row>
    <row r="790" spans="1:139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/>
      <c r="DU790" s="1"/>
      <c r="DV790" s="1"/>
      <c r="DW790" s="1"/>
      <c r="DX790" s="1"/>
      <c r="DY790" s="1"/>
      <c r="DZ790" s="1"/>
      <c r="EA790" s="1"/>
      <c r="EB790" s="1"/>
      <c r="EC790" s="1"/>
      <c r="ED790" s="1"/>
      <c r="EE790" s="1"/>
      <c r="EF790" s="1"/>
      <c r="EG790" s="1"/>
      <c r="EH790" s="1"/>
      <c r="EI790" s="1"/>
    </row>
    <row r="791" spans="1:139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  <c r="DY791" s="1"/>
      <c r="DZ791" s="1"/>
      <c r="EA791" s="1"/>
      <c r="EB791" s="1"/>
      <c r="EC791" s="1"/>
      <c r="ED791" s="1"/>
      <c r="EE791" s="1"/>
      <c r="EF791" s="1"/>
      <c r="EG791" s="1"/>
      <c r="EH791" s="1"/>
      <c r="EI791" s="1"/>
    </row>
    <row r="792" spans="1:139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/>
      <c r="DU792" s="1"/>
      <c r="DV792" s="1"/>
      <c r="DW792" s="1"/>
      <c r="DX792" s="1"/>
      <c r="DY792" s="1"/>
      <c r="DZ792" s="1"/>
      <c r="EA792" s="1"/>
      <c r="EB792" s="1"/>
      <c r="EC792" s="1"/>
      <c r="ED792" s="1"/>
      <c r="EE792" s="1"/>
      <c r="EF792" s="1"/>
      <c r="EG792" s="1"/>
      <c r="EH792" s="1"/>
      <c r="EI792" s="1"/>
    </row>
    <row r="793" spans="1:139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/>
      <c r="DU793" s="1"/>
      <c r="DV793" s="1"/>
      <c r="DW793" s="1"/>
      <c r="DX793" s="1"/>
      <c r="DY793" s="1"/>
      <c r="DZ793" s="1"/>
      <c r="EA793" s="1"/>
      <c r="EB793" s="1"/>
      <c r="EC793" s="1"/>
      <c r="ED793" s="1"/>
      <c r="EE793" s="1"/>
      <c r="EF793" s="1"/>
      <c r="EG793" s="1"/>
      <c r="EH793" s="1"/>
      <c r="EI793" s="1"/>
    </row>
    <row r="794" spans="1:139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/>
      <c r="DU794" s="1"/>
      <c r="DV794" s="1"/>
      <c r="DW794" s="1"/>
      <c r="DX794" s="1"/>
      <c r="DY794" s="1"/>
      <c r="DZ794" s="1"/>
      <c r="EA794" s="1"/>
      <c r="EB794" s="1"/>
      <c r="EC794" s="1"/>
      <c r="ED794" s="1"/>
      <c r="EE794" s="1"/>
      <c r="EF794" s="1"/>
      <c r="EG794" s="1"/>
      <c r="EH794" s="1"/>
      <c r="EI794" s="1"/>
    </row>
    <row r="795" spans="1:139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/>
      <c r="DU795" s="1"/>
      <c r="DV795" s="1"/>
      <c r="DW795" s="1"/>
      <c r="DX795" s="1"/>
      <c r="DY795" s="1"/>
      <c r="DZ795" s="1"/>
      <c r="EA795" s="1"/>
      <c r="EB795" s="1"/>
      <c r="EC795" s="1"/>
      <c r="ED795" s="1"/>
      <c r="EE795" s="1"/>
      <c r="EF795" s="1"/>
      <c r="EG795" s="1"/>
      <c r="EH795" s="1"/>
      <c r="EI795" s="1"/>
    </row>
    <row r="796" spans="1:139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/>
      <c r="DU796" s="1"/>
      <c r="DV796" s="1"/>
      <c r="DW796" s="1"/>
      <c r="DX796" s="1"/>
      <c r="DY796" s="1"/>
      <c r="DZ796" s="1"/>
      <c r="EA796" s="1"/>
      <c r="EB796" s="1"/>
      <c r="EC796" s="1"/>
      <c r="ED796" s="1"/>
      <c r="EE796" s="1"/>
      <c r="EF796" s="1"/>
      <c r="EG796" s="1"/>
      <c r="EH796" s="1"/>
      <c r="EI796" s="1"/>
    </row>
    <row r="797" spans="1:139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/>
      <c r="DU797" s="1"/>
      <c r="DV797" s="1"/>
      <c r="DW797" s="1"/>
      <c r="DX797" s="1"/>
      <c r="DY797" s="1"/>
      <c r="DZ797" s="1"/>
      <c r="EA797" s="1"/>
      <c r="EB797" s="1"/>
      <c r="EC797" s="1"/>
      <c r="ED797" s="1"/>
      <c r="EE797" s="1"/>
      <c r="EF797" s="1"/>
      <c r="EG797" s="1"/>
      <c r="EH797" s="1"/>
      <c r="EI797" s="1"/>
    </row>
    <row r="798" spans="1:139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/>
      <c r="DU798" s="1"/>
      <c r="DV798" s="1"/>
      <c r="DW798" s="1"/>
      <c r="DX798" s="1"/>
      <c r="DY798" s="1"/>
      <c r="DZ798" s="1"/>
      <c r="EA798" s="1"/>
      <c r="EB798" s="1"/>
      <c r="EC798" s="1"/>
      <c r="ED798" s="1"/>
      <c r="EE798" s="1"/>
      <c r="EF798" s="1"/>
      <c r="EG798" s="1"/>
      <c r="EH798" s="1"/>
      <c r="EI798" s="1"/>
    </row>
    <row r="799" spans="1:139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/>
      <c r="DU799" s="1"/>
      <c r="DV799" s="1"/>
      <c r="DW799" s="1"/>
      <c r="DX799" s="1"/>
      <c r="DY799" s="1"/>
      <c r="DZ799" s="1"/>
      <c r="EA799" s="1"/>
      <c r="EB799" s="1"/>
      <c r="EC799" s="1"/>
      <c r="ED799" s="1"/>
      <c r="EE799" s="1"/>
      <c r="EF799" s="1"/>
      <c r="EG799" s="1"/>
      <c r="EH799" s="1"/>
      <c r="EI799" s="1"/>
    </row>
    <row r="800" spans="1:139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/>
      <c r="DU800" s="1"/>
      <c r="DV800" s="1"/>
      <c r="DW800" s="1"/>
      <c r="DX800" s="1"/>
      <c r="DY800" s="1"/>
      <c r="DZ800" s="1"/>
      <c r="EA800" s="1"/>
      <c r="EB800" s="1"/>
      <c r="EC800" s="1"/>
      <c r="ED800" s="1"/>
      <c r="EE800" s="1"/>
      <c r="EF800" s="1"/>
      <c r="EG800" s="1"/>
      <c r="EH800" s="1"/>
      <c r="EI800" s="1"/>
    </row>
    <row r="801" spans="1:139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/>
      <c r="DU801" s="1"/>
      <c r="DV801" s="1"/>
      <c r="DW801" s="1"/>
      <c r="DX801" s="1"/>
      <c r="DY801" s="1"/>
      <c r="DZ801" s="1"/>
      <c r="EA801" s="1"/>
      <c r="EB801" s="1"/>
      <c r="EC801" s="1"/>
      <c r="ED801" s="1"/>
      <c r="EE801" s="1"/>
      <c r="EF801" s="1"/>
      <c r="EG801" s="1"/>
      <c r="EH801" s="1"/>
      <c r="EI801" s="1"/>
    </row>
    <row r="802" spans="1:139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/>
      <c r="DU802" s="1"/>
      <c r="DV802" s="1"/>
      <c r="DW802" s="1"/>
      <c r="DX802" s="1"/>
      <c r="DY802" s="1"/>
      <c r="DZ802" s="1"/>
      <c r="EA802" s="1"/>
      <c r="EB802" s="1"/>
      <c r="EC802" s="1"/>
      <c r="ED802" s="1"/>
      <c r="EE802" s="1"/>
      <c r="EF802" s="1"/>
      <c r="EG802" s="1"/>
      <c r="EH802" s="1"/>
      <c r="EI802" s="1"/>
    </row>
    <row r="803" spans="1:139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/>
      <c r="DU803" s="1"/>
      <c r="DV803" s="1"/>
      <c r="DW803" s="1"/>
      <c r="DX803" s="1"/>
      <c r="DY803" s="1"/>
      <c r="DZ803" s="1"/>
      <c r="EA803" s="1"/>
      <c r="EB803" s="1"/>
      <c r="EC803" s="1"/>
      <c r="ED803" s="1"/>
      <c r="EE803" s="1"/>
      <c r="EF803" s="1"/>
      <c r="EG803" s="1"/>
      <c r="EH803" s="1"/>
      <c r="EI803" s="1"/>
    </row>
    <row r="804" spans="1:139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/>
      <c r="DU804" s="1"/>
      <c r="DV804" s="1"/>
      <c r="DW804" s="1"/>
      <c r="DX804" s="1"/>
      <c r="DY804" s="1"/>
      <c r="DZ804" s="1"/>
      <c r="EA804" s="1"/>
      <c r="EB804" s="1"/>
      <c r="EC804" s="1"/>
      <c r="ED804" s="1"/>
      <c r="EE804" s="1"/>
      <c r="EF804" s="1"/>
      <c r="EG804" s="1"/>
      <c r="EH804" s="1"/>
      <c r="EI804" s="1"/>
    </row>
    <row r="805" spans="1:139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  <c r="EA805" s="1"/>
      <c r="EB805" s="1"/>
      <c r="EC805" s="1"/>
      <c r="ED805" s="1"/>
      <c r="EE805" s="1"/>
      <c r="EF805" s="1"/>
      <c r="EG805" s="1"/>
      <c r="EH805" s="1"/>
      <c r="EI805" s="1"/>
    </row>
    <row r="806" spans="1:139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/>
      <c r="DU806" s="1"/>
      <c r="DV806" s="1"/>
      <c r="DW806" s="1"/>
      <c r="DX806" s="1"/>
      <c r="DY806" s="1"/>
      <c r="DZ806" s="1"/>
      <c r="EA806" s="1"/>
      <c r="EB806" s="1"/>
      <c r="EC806" s="1"/>
      <c r="ED806" s="1"/>
      <c r="EE806" s="1"/>
      <c r="EF806" s="1"/>
      <c r="EG806" s="1"/>
      <c r="EH806" s="1"/>
      <c r="EI806" s="1"/>
    </row>
    <row r="807" spans="1:139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  <c r="EA807" s="1"/>
      <c r="EB807" s="1"/>
      <c r="EC807" s="1"/>
      <c r="ED807" s="1"/>
      <c r="EE807" s="1"/>
      <c r="EF807" s="1"/>
      <c r="EG807" s="1"/>
      <c r="EH807" s="1"/>
      <c r="EI807" s="1"/>
    </row>
    <row r="808" spans="1:139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  <c r="EA808" s="1"/>
      <c r="EB808" s="1"/>
      <c r="EC808" s="1"/>
      <c r="ED808" s="1"/>
      <c r="EE808" s="1"/>
      <c r="EF808" s="1"/>
      <c r="EG808" s="1"/>
      <c r="EH808" s="1"/>
      <c r="EI808" s="1"/>
    </row>
    <row r="809" spans="1:139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/>
      <c r="DU809" s="1"/>
      <c r="DV809" s="1"/>
      <c r="DW809" s="1"/>
      <c r="DX809" s="1"/>
      <c r="DY809" s="1"/>
      <c r="DZ809" s="1"/>
      <c r="EA809" s="1"/>
      <c r="EB809" s="1"/>
      <c r="EC809" s="1"/>
      <c r="ED809" s="1"/>
      <c r="EE809" s="1"/>
      <c r="EF809" s="1"/>
      <c r="EG809" s="1"/>
      <c r="EH809" s="1"/>
      <c r="EI809" s="1"/>
    </row>
    <row r="810" spans="1:139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  <c r="EA810" s="1"/>
      <c r="EB810" s="1"/>
      <c r="EC810" s="1"/>
      <c r="ED810" s="1"/>
      <c r="EE810" s="1"/>
      <c r="EF810" s="1"/>
      <c r="EG810" s="1"/>
      <c r="EH810" s="1"/>
      <c r="EI810" s="1"/>
    </row>
    <row r="811" spans="1:139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  <c r="DY811" s="1"/>
      <c r="DZ811" s="1"/>
      <c r="EA811" s="1"/>
      <c r="EB811" s="1"/>
      <c r="EC811" s="1"/>
      <c r="ED811" s="1"/>
      <c r="EE811" s="1"/>
      <c r="EF811" s="1"/>
      <c r="EG811" s="1"/>
      <c r="EH811" s="1"/>
      <c r="EI811" s="1"/>
    </row>
    <row r="812" spans="1:139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  <c r="DY812" s="1"/>
      <c r="DZ812" s="1"/>
      <c r="EA812" s="1"/>
      <c r="EB812" s="1"/>
      <c r="EC812" s="1"/>
      <c r="ED812" s="1"/>
      <c r="EE812" s="1"/>
      <c r="EF812" s="1"/>
      <c r="EG812" s="1"/>
      <c r="EH812" s="1"/>
      <c r="EI812" s="1"/>
    </row>
    <row r="813" spans="1:139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  <c r="DY813" s="1"/>
      <c r="DZ813" s="1"/>
      <c r="EA813" s="1"/>
      <c r="EB813" s="1"/>
      <c r="EC813" s="1"/>
      <c r="ED813" s="1"/>
      <c r="EE813" s="1"/>
      <c r="EF813" s="1"/>
      <c r="EG813" s="1"/>
      <c r="EH813" s="1"/>
      <c r="EI813" s="1"/>
    </row>
    <row r="814" spans="1:139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  <c r="EA814" s="1"/>
      <c r="EB814" s="1"/>
      <c r="EC814" s="1"/>
      <c r="ED814" s="1"/>
      <c r="EE814" s="1"/>
      <c r="EF814" s="1"/>
      <c r="EG814" s="1"/>
      <c r="EH814" s="1"/>
      <c r="EI814" s="1"/>
    </row>
    <row r="815" spans="1:139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  <c r="EA815" s="1"/>
      <c r="EB815" s="1"/>
      <c r="EC815" s="1"/>
      <c r="ED815" s="1"/>
      <c r="EE815" s="1"/>
      <c r="EF815" s="1"/>
      <c r="EG815" s="1"/>
      <c r="EH815" s="1"/>
      <c r="EI815" s="1"/>
    </row>
    <row r="816" spans="1:139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  <c r="EA816" s="1"/>
      <c r="EB816" s="1"/>
      <c r="EC816" s="1"/>
      <c r="ED816" s="1"/>
      <c r="EE816" s="1"/>
      <c r="EF816" s="1"/>
      <c r="EG816" s="1"/>
      <c r="EH816" s="1"/>
      <c r="EI816" s="1"/>
    </row>
    <row r="817" spans="1:139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  <c r="EA817" s="1"/>
      <c r="EB817" s="1"/>
      <c r="EC817" s="1"/>
      <c r="ED817" s="1"/>
      <c r="EE817" s="1"/>
      <c r="EF817" s="1"/>
      <c r="EG817" s="1"/>
      <c r="EH817" s="1"/>
      <c r="EI817" s="1"/>
    </row>
    <row r="818" spans="1:139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  <c r="EA818" s="1"/>
      <c r="EB818" s="1"/>
      <c r="EC818" s="1"/>
      <c r="ED818" s="1"/>
      <c r="EE818" s="1"/>
      <c r="EF818" s="1"/>
      <c r="EG818" s="1"/>
      <c r="EH818" s="1"/>
      <c r="EI818" s="1"/>
    </row>
    <row r="819" spans="1:139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  <c r="EA819" s="1"/>
      <c r="EB819" s="1"/>
      <c r="EC819" s="1"/>
      <c r="ED819" s="1"/>
      <c r="EE819" s="1"/>
      <c r="EF819" s="1"/>
      <c r="EG819" s="1"/>
      <c r="EH819" s="1"/>
      <c r="EI819" s="1"/>
    </row>
    <row r="820" spans="1:139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  <c r="EA820" s="1"/>
      <c r="EB820" s="1"/>
      <c r="EC820" s="1"/>
      <c r="ED820" s="1"/>
      <c r="EE820" s="1"/>
      <c r="EF820" s="1"/>
      <c r="EG820" s="1"/>
      <c r="EH820" s="1"/>
      <c r="EI820" s="1"/>
    </row>
    <row r="821" spans="1:139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/>
      <c r="DU821" s="1"/>
      <c r="DV821" s="1"/>
      <c r="DW821" s="1"/>
      <c r="DX821" s="1"/>
      <c r="DY821" s="1"/>
      <c r="DZ821" s="1"/>
      <c r="EA821" s="1"/>
      <c r="EB821" s="1"/>
      <c r="EC821" s="1"/>
      <c r="ED821" s="1"/>
      <c r="EE821" s="1"/>
      <c r="EF821" s="1"/>
      <c r="EG821" s="1"/>
      <c r="EH821" s="1"/>
      <c r="EI821" s="1"/>
    </row>
    <row r="822" spans="1:139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/>
      <c r="DU822" s="1"/>
      <c r="DV822" s="1"/>
      <c r="DW822" s="1"/>
      <c r="DX822" s="1"/>
      <c r="DY822" s="1"/>
      <c r="DZ822" s="1"/>
      <c r="EA822" s="1"/>
      <c r="EB822" s="1"/>
      <c r="EC822" s="1"/>
      <c r="ED822" s="1"/>
      <c r="EE822" s="1"/>
      <c r="EF822" s="1"/>
      <c r="EG822" s="1"/>
      <c r="EH822" s="1"/>
      <c r="EI822" s="1"/>
    </row>
    <row r="823" spans="1:139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  <c r="DY823" s="1"/>
      <c r="DZ823" s="1"/>
      <c r="EA823" s="1"/>
      <c r="EB823" s="1"/>
      <c r="EC823" s="1"/>
      <c r="ED823" s="1"/>
      <c r="EE823" s="1"/>
      <c r="EF823" s="1"/>
      <c r="EG823" s="1"/>
      <c r="EH823" s="1"/>
      <c r="EI823" s="1"/>
    </row>
    <row r="824" spans="1:139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/>
      <c r="DU824" s="1"/>
      <c r="DV824" s="1"/>
      <c r="DW824" s="1"/>
      <c r="DX824" s="1"/>
      <c r="DY824" s="1"/>
      <c r="DZ824" s="1"/>
      <c r="EA824" s="1"/>
      <c r="EB824" s="1"/>
      <c r="EC824" s="1"/>
      <c r="ED824" s="1"/>
      <c r="EE824" s="1"/>
      <c r="EF824" s="1"/>
      <c r="EG824" s="1"/>
      <c r="EH824" s="1"/>
      <c r="EI824" s="1"/>
    </row>
    <row r="825" spans="1:139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/>
      <c r="DU825" s="1"/>
      <c r="DV825" s="1"/>
      <c r="DW825" s="1"/>
      <c r="DX825" s="1"/>
      <c r="DY825" s="1"/>
      <c r="DZ825" s="1"/>
      <c r="EA825" s="1"/>
      <c r="EB825" s="1"/>
      <c r="EC825" s="1"/>
      <c r="ED825" s="1"/>
      <c r="EE825" s="1"/>
      <c r="EF825" s="1"/>
      <c r="EG825" s="1"/>
      <c r="EH825" s="1"/>
      <c r="EI825" s="1"/>
    </row>
    <row r="826" spans="1:139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/>
      <c r="DU826" s="1"/>
      <c r="DV826" s="1"/>
      <c r="DW826" s="1"/>
      <c r="DX826" s="1"/>
      <c r="DY826" s="1"/>
      <c r="DZ826" s="1"/>
      <c r="EA826" s="1"/>
      <c r="EB826" s="1"/>
      <c r="EC826" s="1"/>
      <c r="ED826" s="1"/>
      <c r="EE826" s="1"/>
      <c r="EF826" s="1"/>
      <c r="EG826" s="1"/>
      <c r="EH826" s="1"/>
      <c r="EI826" s="1"/>
    </row>
    <row r="827" spans="1:139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/>
      <c r="DU827" s="1"/>
      <c r="DV827" s="1"/>
      <c r="DW827" s="1"/>
      <c r="DX827" s="1"/>
      <c r="DY827" s="1"/>
      <c r="DZ827" s="1"/>
      <c r="EA827" s="1"/>
      <c r="EB827" s="1"/>
      <c r="EC827" s="1"/>
      <c r="ED827" s="1"/>
      <c r="EE827" s="1"/>
      <c r="EF827" s="1"/>
      <c r="EG827" s="1"/>
      <c r="EH827" s="1"/>
      <c r="EI827" s="1"/>
    </row>
    <row r="828" spans="1:139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  <c r="EA828" s="1"/>
      <c r="EB828" s="1"/>
      <c r="EC828" s="1"/>
      <c r="ED828" s="1"/>
      <c r="EE828" s="1"/>
      <c r="EF828" s="1"/>
      <c r="EG828" s="1"/>
      <c r="EH828" s="1"/>
      <c r="EI828" s="1"/>
    </row>
    <row r="829" spans="1:139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  <c r="EA829" s="1"/>
      <c r="EB829" s="1"/>
      <c r="EC829" s="1"/>
      <c r="ED829" s="1"/>
      <c r="EE829" s="1"/>
      <c r="EF829" s="1"/>
      <c r="EG829" s="1"/>
      <c r="EH829" s="1"/>
      <c r="EI829" s="1"/>
    </row>
    <row r="830" spans="1:139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  <c r="EA830" s="1"/>
      <c r="EB830" s="1"/>
      <c r="EC830" s="1"/>
      <c r="ED830" s="1"/>
      <c r="EE830" s="1"/>
      <c r="EF830" s="1"/>
      <c r="EG830" s="1"/>
      <c r="EH830" s="1"/>
      <c r="EI830" s="1"/>
    </row>
    <row r="831" spans="1:139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/>
      <c r="DU831" s="1"/>
      <c r="DV831" s="1"/>
      <c r="DW831" s="1"/>
      <c r="DX831" s="1"/>
      <c r="DY831" s="1"/>
      <c r="DZ831" s="1"/>
      <c r="EA831" s="1"/>
      <c r="EB831" s="1"/>
      <c r="EC831" s="1"/>
      <c r="ED831" s="1"/>
      <c r="EE831" s="1"/>
      <c r="EF831" s="1"/>
      <c r="EG831" s="1"/>
      <c r="EH831" s="1"/>
      <c r="EI831" s="1"/>
    </row>
    <row r="832" spans="1:139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/>
      <c r="DU832" s="1"/>
      <c r="DV832" s="1"/>
      <c r="DW832" s="1"/>
      <c r="DX832" s="1"/>
      <c r="DY832" s="1"/>
      <c r="DZ832" s="1"/>
      <c r="EA832" s="1"/>
      <c r="EB832" s="1"/>
      <c r="EC832" s="1"/>
      <c r="ED832" s="1"/>
      <c r="EE832" s="1"/>
      <c r="EF832" s="1"/>
      <c r="EG832" s="1"/>
      <c r="EH832" s="1"/>
      <c r="EI832" s="1"/>
    </row>
    <row r="833" spans="1:139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/>
      <c r="DU833" s="1"/>
      <c r="DV833" s="1"/>
      <c r="DW833" s="1"/>
      <c r="DX833" s="1"/>
      <c r="DY833" s="1"/>
      <c r="DZ833" s="1"/>
      <c r="EA833" s="1"/>
      <c r="EB833" s="1"/>
      <c r="EC833" s="1"/>
      <c r="ED833" s="1"/>
      <c r="EE833" s="1"/>
      <c r="EF833" s="1"/>
      <c r="EG833" s="1"/>
      <c r="EH833" s="1"/>
      <c r="EI833" s="1"/>
    </row>
    <row r="834" spans="1:139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/>
      <c r="DU834" s="1"/>
      <c r="DV834" s="1"/>
      <c r="DW834" s="1"/>
      <c r="DX834" s="1"/>
      <c r="DY834" s="1"/>
      <c r="DZ834" s="1"/>
      <c r="EA834" s="1"/>
      <c r="EB834" s="1"/>
      <c r="EC834" s="1"/>
      <c r="ED834" s="1"/>
      <c r="EE834" s="1"/>
      <c r="EF834" s="1"/>
      <c r="EG834" s="1"/>
      <c r="EH834" s="1"/>
      <c r="EI834" s="1"/>
    </row>
    <row r="835" spans="1:139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/>
      <c r="DU835" s="1"/>
      <c r="DV835" s="1"/>
      <c r="DW835" s="1"/>
      <c r="DX835" s="1"/>
      <c r="DY835" s="1"/>
      <c r="DZ835" s="1"/>
      <c r="EA835" s="1"/>
      <c r="EB835" s="1"/>
      <c r="EC835" s="1"/>
      <c r="ED835" s="1"/>
      <c r="EE835" s="1"/>
      <c r="EF835" s="1"/>
      <c r="EG835" s="1"/>
      <c r="EH835" s="1"/>
      <c r="EI835" s="1"/>
    </row>
    <row r="836" spans="1:139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  <c r="EA836" s="1"/>
      <c r="EB836" s="1"/>
      <c r="EC836" s="1"/>
      <c r="ED836" s="1"/>
      <c r="EE836" s="1"/>
      <c r="EF836" s="1"/>
      <c r="EG836" s="1"/>
      <c r="EH836" s="1"/>
      <c r="EI836" s="1"/>
    </row>
    <row r="837" spans="1:139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</row>
    <row r="838" spans="1:139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  <c r="EG838" s="1"/>
      <c r="EH838" s="1"/>
      <c r="EI838" s="1"/>
    </row>
    <row r="839" spans="1:139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  <c r="EA839" s="1"/>
      <c r="EB839" s="1"/>
      <c r="EC839" s="1"/>
      <c r="ED839" s="1"/>
      <c r="EE839" s="1"/>
      <c r="EF839" s="1"/>
      <c r="EG839" s="1"/>
      <c r="EH839" s="1"/>
      <c r="EI839" s="1"/>
    </row>
    <row r="840" spans="1:139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  <c r="EG840" s="1"/>
      <c r="EH840" s="1"/>
      <c r="EI840" s="1"/>
    </row>
    <row r="841" spans="1:139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  <c r="EG841" s="1"/>
      <c r="EH841" s="1"/>
      <c r="EI841" s="1"/>
    </row>
    <row r="842" spans="1:139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  <c r="DY842" s="1"/>
      <c r="DZ842" s="1"/>
      <c r="EA842" s="1"/>
      <c r="EB842" s="1"/>
      <c r="EC842" s="1"/>
      <c r="ED842" s="1"/>
      <c r="EE842" s="1"/>
      <c r="EF842" s="1"/>
      <c r="EG842" s="1"/>
      <c r="EH842" s="1"/>
      <c r="EI842" s="1"/>
    </row>
    <row r="843" spans="1:139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  <c r="EG843" s="1"/>
      <c r="EH843" s="1"/>
      <c r="EI843" s="1"/>
    </row>
    <row r="844" spans="1:139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  <c r="EG844" s="1"/>
      <c r="EH844" s="1"/>
      <c r="EI844" s="1"/>
    </row>
    <row r="845" spans="1:139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</row>
    <row r="846" spans="1:139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  <c r="EG846" s="1"/>
      <c r="EH846" s="1"/>
      <c r="EI846" s="1"/>
    </row>
    <row r="847" spans="1:139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  <c r="EI847" s="1"/>
    </row>
    <row r="848" spans="1:139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  <c r="EG848" s="1"/>
      <c r="EH848" s="1"/>
      <c r="EI848" s="1"/>
    </row>
    <row r="849" spans="1:139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  <c r="EG849" s="1"/>
      <c r="EH849" s="1"/>
      <c r="EI849" s="1"/>
    </row>
    <row r="850" spans="1:139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  <c r="EA850" s="1"/>
      <c r="EB850" s="1"/>
      <c r="EC850" s="1"/>
      <c r="ED850" s="1"/>
      <c r="EE850" s="1"/>
      <c r="EF850" s="1"/>
      <c r="EG850" s="1"/>
      <c r="EH850" s="1"/>
      <c r="EI850" s="1"/>
    </row>
    <row r="851" spans="1:139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</row>
    <row r="852" spans="1:139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</row>
    <row r="853" spans="1:139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  <c r="EI853" s="1"/>
    </row>
    <row r="854" spans="1:139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  <c r="EG854" s="1"/>
      <c r="EH854" s="1"/>
      <c r="EI854" s="1"/>
    </row>
    <row r="855" spans="1:139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</row>
    <row r="856" spans="1:139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</row>
    <row r="857" spans="1:139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  <c r="EG857" s="1"/>
      <c r="EH857" s="1"/>
      <c r="EI857" s="1"/>
    </row>
    <row r="858" spans="1:139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  <c r="EG858" s="1"/>
      <c r="EH858" s="1"/>
      <c r="EI858" s="1"/>
    </row>
    <row r="859" spans="1:139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  <c r="EG859" s="1"/>
      <c r="EH859" s="1"/>
      <c r="EI859" s="1"/>
    </row>
    <row r="860" spans="1:139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</row>
    <row r="861" spans="1:139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  <c r="EG861" s="1"/>
      <c r="EH861" s="1"/>
      <c r="EI861" s="1"/>
    </row>
    <row r="862" spans="1:139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  <c r="DY862" s="1"/>
      <c r="DZ862" s="1"/>
      <c r="EA862" s="1"/>
      <c r="EB862" s="1"/>
      <c r="EC862" s="1"/>
      <c r="ED862" s="1"/>
      <c r="EE862" s="1"/>
      <c r="EF862" s="1"/>
      <c r="EG862" s="1"/>
      <c r="EH862" s="1"/>
      <c r="EI862" s="1"/>
    </row>
    <row r="863" spans="1:139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  <c r="DY863" s="1"/>
      <c r="DZ863" s="1"/>
      <c r="EA863" s="1"/>
      <c r="EB863" s="1"/>
      <c r="EC863" s="1"/>
      <c r="ED863" s="1"/>
      <c r="EE863" s="1"/>
      <c r="EF863" s="1"/>
      <c r="EG863" s="1"/>
      <c r="EH863" s="1"/>
      <c r="EI863" s="1"/>
    </row>
    <row r="864" spans="1:139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  <c r="EA864" s="1"/>
      <c r="EB864" s="1"/>
      <c r="EC864" s="1"/>
      <c r="ED864" s="1"/>
      <c r="EE864" s="1"/>
      <c r="EF864" s="1"/>
      <c r="EG864" s="1"/>
      <c r="EH864" s="1"/>
      <c r="EI864" s="1"/>
    </row>
    <row r="865" spans="1:139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  <c r="EA865" s="1"/>
      <c r="EB865" s="1"/>
      <c r="EC865" s="1"/>
      <c r="ED865" s="1"/>
      <c r="EE865" s="1"/>
      <c r="EF865" s="1"/>
      <c r="EG865" s="1"/>
      <c r="EH865" s="1"/>
      <c r="EI865" s="1"/>
    </row>
    <row r="866" spans="1:139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  <c r="EA866" s="1"/>
      <c r="EB866" s="1"/>
      <c r="EC866" s="1"/>
      <c r="ED866" s="1"/>
      <c r="EE866" s="1"/>
      <c r="EF866" s="1"/>
      <c r="EG866" s="1"/>
      <c r="EH866" s="1"/>
      <c r="EI866" s="1"/>
    </row>
    <row r="867" spans="1:139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  <c r="EA867" s="1"/>
      <c r="EB867" s="1"/>
      <c r="EC867" s="1"/>
      <c r="ED867" s="1"/>
      <c r="EE867" s="1"/>
      <c r="EF867" s="1"/>
      <c r="EG867" s="1"/>
      <c r="EH867" s="1"/>
      <c r="EI867" s="1"/>
    </row>
    <row r="868" spans="1:139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  <c r="EA868" s="1"/>
      <c r="EB868" s="1"/>
      <c r="EC868" s="1"/>
      <c r="ED868" s="1"/>
      <c r="EE868" s="1"/>
      <c r="EF868" s="1"/>
      <c r="EG868" s="1"/>
      <c r="EH868" s="1"/>
      <c r="EI868" s="1"/>
    </row>
    <row r="869" spans="1:139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  <c r="EA869" s="1"/>
      <c r="EB869" s="1"/>
      <c r="EC869" s="1"/>
      <c r="ED869" s="1"/>
      <c r="EE869" s="1"/>
      <c r="EF869" s="1"/>
      <c r="EG869" s="1"/>
      <c r="EH869" s="1"/>
      <c r="EI869" s="1"/>
    </row>
    <row r="870" spans="1:139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  <c r="EA870" s="1"/>
      <c r="EB870" s="1"/>
      <c r="EC870" s="1"/>
      <c r="ED870" s="1"/>
      <c r="EE870" s="1"/>
      <c r="EF870" s="1"/>
      <c r="EG870" s="1"/>
      <c r="EH870" s="1"/>
      <c r="EI870" s="1"/>
    </row>
    <row r="871" spans="1:139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  <c r="DY871" s="1"/>
      <c r="DZ871" s="1"/>
      <c r="EA871" s="1"/>
      <c r="EB871" s="1"/>
      <c r="EC871" s="1"/>
      <c r="ED871" s="1"/>
      <c r="EE871" s="1"/>
      <c r="EF871" s="1"/>
      <c r="EG871" s="1"/>
      <c r="EH871" s="1"/>
      <c r="EI871" s="1"/>
    </row>
    <row r="872" spans="1:139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  <c r="DY872" s="1"/>
      <c r="DZ872" s="1"/>
      <c r="EA872" s="1"/>
      <c r="EB872" s="1"/>
      <c r="EC872" s="1"/>
      <c r="ED872" s="1"/>
      <c r="EE872" s="1"/>
      <c r="EF872" s="1"/>
      <c r="EG872" s="1"/>
      <c r="EH872" s="1"/>
      <c r="EI872" s="1"/>
    </row>
    <row r="873" spans="1:139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  <c r="DY873" s="1"/>
      <c r="DZ873" s="1"/>
      <c r="EA873" s="1"/>
      <c r="EB873" s="1"/>
      <c r="EC873" s="1"/>
      <c r="ED873" s="1"/>
      <c r="EE873" s="1"/>
      <c r="EF873" s="1"/>
      <c r="EG873" s="1"/>
      <c r="EH873" s="1"/>
      <c r="EI873" s="1"/>
    </row>
    <row r="874" spans="1:139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  <c r="EA874" s="1"/>
      <c r="EB874" s="1"/>
      <c r="EC874" s="1"/>
      <c r="ED874" s="1"/>
      <c r="EE874" s="1"/>
      <c r="EF874" s="1"/>
      <c r="EG874" s="1"/>
      <c r="EH874" s="1"/>
      <c r="EI874" s="1"/>
    </row>
    <row r="875" spans="1:139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  <c r="EA875" s="1"/>
      <c r="EB875" s="1"/>
      <c r="EC875" s="1"/>
      <c r="ED875" s="1"/>
      <c r="EE875" s="1"/>
      <c r="EF875" s="1"/>
      <c r="EG875" s="1"/>
      <c r="EH875" s="1"/>
      <c r="EI875" s="1"/>
    </row>
    <row r="876" spans="1:139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  <c r="EA876" s="1"/>
      <c r="EB876" s="1"/>
      <c r="EC876" s="1"/>
      <c r="ED876" s="1"/>
      <c r="EE876" s="1"/>
      <c r="EF876" s="1"/>
      <c r="EG876" s="1"/>
      <c r="EH876" s="1"/>
      <c r="EI876" s="1"/>
    </row>
    <row r="877" spans="1:139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  <c r="EA877" s="1"/>
      <c r="EB877" s="1"/>
      <c r="EC877" s="1"/>
      <c r="ED877" s="1"/>
      <c r="EE877" s="1"/>
      <c r="EF877" s="1"/>
      <c r="EG877" s="1"/>
      <c r="EH877" s="1"/>
      <c r="EI877" s="1"/>
    </row>
    <row r="878" spans="1:139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  <c r="EA878" s="1"/>
      <c r="EB878" s="1"/>
      <c r="EC878" s="1"/>
      <c r="ED878" s="1"/>
      <c r="EE878" s="1"/>
      <c r="EF878" s="1"/>
      <c r="EG878" s="1"/>
      <c r="EH878" s="1"/>
      <c r="EI878" s="1"/>
    </row>
    <row r="879" spans="1:139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  <c r="EA879" s="1"/>
      <c r="EB879" s="1"/>
      <c r="EC879" s="1"/>
      <c r="ED879" s="1"/>
      <c r="EE879" s="1"/>
      <c r="EF879" s="1"/>
      <c r="EG879" s="1"/>
      <c r="EH879" s="1"/>
      <c r="EI879" s="1"/>
    </row>
    <row r="880" spans="1:139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  <c r="EA880" s="1"/>
      <c r="EB880" s="1"/>
      <c r="EC880" s="1"/>
      <c r="ED880" s="1"/>
      <c r="EE880" s="1"/>
      <c r="EF880" s="1"/>
      <c r="EG880" s="1"/>
      <c r="EH880" s="1"/>
      <c r="EI880" s="1"/>
    </row>
    <row r="881" spans="1:139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  <c r="EG881" s="1"/>
      <c r="EH881" s="1"/>
      <c r="EI881" s="1"/>
    </row>
    <row r="882" spans="1:139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  <c r="EG882" s="1"/>
      <c r="EH882" s="1"/>
      <c r="EI882" s="1"/>
    </row>
    <row r="883" spans="1:139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  <c r="DY883" s="1"/>
      <c r="DZ883" s="1"/>
      <c r="EA883" s="1"/>
      <c r="EB883" s="1"/>
      <c r="EC883" s="1"/>
      <c r="ED883" s="1"/>
      <c r="EE883" s="1"/>
      <c r="EF883" s="1"/>
      <c r="EG883" s="1"/>
      <c r="EH883" s="1"/>
      <c r="EI883" s="1"/>
    </row>
    <row r="884" spans="1:139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  <c r="DP884" s="1"/>
      <c r="DQ884" s="1"/>
      <c r="DR884" s="1"/>
      <c r="DS884" s="1"/>
      <c r="DT884" s="1"/>
      <c r="DU884" s="1"/>
      <c r="DV884" s="1"/>
      <c r="DW884" s="1"/>
      <c r="DX884" s="1"/>
      <c r="DY884" s="1"/>
      <c r="DZ884" s="1"/>
      <c r="EA884" s="1"/>
      <c r="EB884" s="1"/>
      <c r="EC884" s="1"/>
      <c r="ED884" s="1"/>
      <c r="EE884" s="1"/>
      <c r="EF884" s="1"/>
      <c r="EG884" s="1"/>
      <c r="EH884" s="1"/>
      <c r="EI884" s="1"/>
    </row>
    <row r="885" spans="1:139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  <c r="DP885" s="1"/>
      <c r="DQ885" s="1"/>
      <c r="DR885" s="1"/>
      <c r="DS885" s="1"/>
      <c r="DT885" s="1"/>
      <c r="DU885" s="1"/>
      <c r="DV885" s="1"/>
      <c r="DW885" s="1"/>
      <c r="DX885" s="1"/>
      <c r="DY885" s="1"/>
      <c r="DZ885" s="1"/>
      <c r="EA885" s="1"/>
      <c r="EB885" s="1"/>
      <c r="EC885" s="1"/>
      <c r="ED885" s="1"/>
      <c r="EE885" s="1"/>
      <c r="EF885" s="1"/>
      <c r="EG885" s="1"/>
      <c r="EH885" s="1"/>
      <c r="EI885" s="1"/>
    </row>
    <row r="886" spans="1:139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  <c r="DP886" s="1"/>
      <c r="DQ886" s="1"/>
      <c r="DR886" s="1"/>
      <c r="DS886" s="1"/>
      <c r="DT886" s="1"/>
      <c r="DU886" s="1"/>
      <c r="DV886" s="1"/>
      <c r="DW886" s="1"/>
      <c r="DX886" s="1"/>
      <c r="DY886" s="1"/>
      <c r="DZ886" s="1"/>
      <c r="EA886" s="1"/>
      <c r="EB886" s="1"/>
      <c r="EC886" s="1"/>
      <c r="ED886" s="1"/>
      <c r="EE886" s="1"/>
      <c r="EF886" s="1"/>
      <c r="EG886" s="1"/>
      <c r="EH886" s="1"/>
      <c r="EI886" s="1"/>
    </row>
    <row r="887" spans="1:139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  <c r="DP887" s="1"/>
      <c r="DQ887" s="1"/>
      <c r="DR887" s="1"/>
      <c r="DS887" s="1"/>
      <c r="DT887" s="1"/>
      <c r="DU887" s="1"/>
      <c r="DV887" s="1"/>
      <c r="DW887" s="1"/>
      <c r="DX887" s="1"/>
      <c r="DY887" s="1"/>
      <c r="DZ887" s="1"/>
      <c r="EA887" s="1"/>
      <c r="EB887" s="1"/>
      <c r="EC887" s="1"/>
      <c r="ED887" s="1"/>
      <c r="EE887" s="1"/>
      <c r="EF887" s="1"/>
      <c r="EG887" s="1"/>
      <c r="EH887" s="1"/>
      <c r="EI887" s="1"/>
    </row>
    <row r="888" spans="1:139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  <c r="DP888" s="1"/>
      <c r="DQ888" s="1"/>
      <c r="DR888" s="1"/>
      <c r="DS888" s="1"/>
      <c r="DT888" s="1"/>
      <c r="DU888" s="1"/>
      <c r="DV888" s="1"/>
      <c r="DW888" s="1"/>
      <c r="DX888" s="1"/>
      <c r="DY888" s="1"/>
      <c r="DZ888" s="1"/>
      <c r="EA888" s="1"/>
      <c r="EB888" s="1"/>
      <c r="EC888" s="1"/>
      <c r="ED888" s="1"/>
      <c r="EE888" s="1"/>
      <c r="EF888" s="1"/>
      <c r="EG888" s="1"/>
      <c r="EH888" s="1"/>
      <c r="EI888" s="1"/>
    </row>
    <row r="889" spans="1:139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/>
      <c r="DU889" s="1"/>
      <c r="DV889" s="1"/>
      <c r="DW889" s="1"/>
      <c r="DX889" s="1"/>
      <c r="DY889" s="1"/>
      <c r="DZ889" s="1"/>
      <c r="EA889" s="1"/>
      <c r="EB889" s="1"/>
      <c r="EC889" s="1"/>
      <c r="ED889" s="1"/>
      <c r="EE889" s="1"/>
      <c r="EF889" s="1"/>
      <c r="EG889" s="1"/>
      <c r="EH889" s="1"/>
      <c r="EI889" s="1"/>
    </row>
    <row r="890" spans="1:139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  <c r="EG890" s="1"/>
      <c r="EH890" s="1"/>
      <c r="EI890" s="1"/>
    </row>
    <row r="891" spans="1:139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  <c r="DY891" s="1"/>
      <c r="DZ891" s="1"/>
      <c r="EA891" s="1"/>
      <c r="EB891" s="1"/>
      <c r="EC891" s="1"/>
      <c r="ED891" s="1"/>
      <c r="EE891" s="1"/>
      <c r="EF891" s="1"/>
      <c r="EG891" s="1"/>
      <c r="EH891" s="1"/>
      <c r="EI891" s="1"/>
    </row>
    <row r="892" spans="1:139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  <c r="DY892" s="1"/>
      <c r="DZ892" s="1"/>
      <c r="EA892" s="1"/>
      <c r="EB892" s="1"/>
      <c r="EC892" s="1"/>
      <c r="ED892" s="1"/>
      <c r="EE892" s="1"/>
      <c r="EF892" s="1"/>
      <c r="EG892" s="1"/>
      <c r="EH892" s="1"/>
      <c r="EI892" s="1"/>
    </row>
    <row r="893" spans="1:139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  <c r="DP893" s="1"/>
      <c r="DQ893" s="1"/>
      <c r="DR893" s="1"/>
      <c r="DS893" s="1"/>
      <c r="DT893" s="1"/>
      <c r="DU893" s="1"/>
      <c r="DV893" s="1"/>
      <c r="DW893" s="1"/>
      <c r="DX893" s="1"/>
      <c r="DY893" s="1"/>
      <c r="DZ893" s="1"/>
      <c r="EA893" s="1"/>
      <c r="EB893" s="1"/>
      <c r="EC893" s="1"/>
      <c r="ED893" s="1"/>
      <c r="EE893" s="1"/>
      <c r="EF893" s="1"/>
      <c r="EG893" s="1"/>
      <c r="EH893" s="1"/>
      <c r="EI893" s="1"/>
    </row>
    <row r="894" spans="1:139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  <c r="DP894" s="1"/>
      <c r="DQ894" s="1"/>
      <c r="DR894" s="1"/>
      <c r="DS894" s="1"/>
      <c r="DT894" s="1"/>
      <c r="DU894" s="1"/>
      <c r="DV894" s="1"/>
      <c r="DW894" s="1"/>
      <c r="DX894" s="1"/>
      <c r="DY894" s="1"/>
      <c r="DZ894" s="1"/>
      <c r="EA894" s="1"/>
      <c r="EB894" s="1"/>
      <c r="EC894" s="1"/>
      <c r="ED894" s="1"/>
      <c r="EE894" s="1"/>
      <c r="EF894" s="1"/>
      <c r="EG894" s="1"/>
      <c r="EH894" s="1"/>
      <c r="EI894" s="1"/>
    </row>
    <row r="895" spans="1:139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  <c r="DP895" s="1"/>
      <c r="DQ895" s="1"/>
      <c r="DR895" s="1"/>
      <c r="DS895" s="1"/>
      <c r="DT895" s="1"/>
      <c r="DU895" s="1"/>
      <c r="DV895" s="1"/>
      <c r="DW895" s="1"/>
      <c r="DX895" s="1"/>
      <c r="DY895" s="1"/>
      <c r="DZ895" s="1"/>
      <c r="EA895" s="1"/>
      <c r="EB895" s="1"/>
      <c r="EC895" s="1"/>
      <c r="ED895" s="1"/>
      <c r="EE895" s="1"/>
      <c r="EF895" s="1"/>
      <c r="EG895" s="1"/>
      <c r="EH895" s="1"/>
      <c r="EI895" s="1"/>
    </row>
    <row r="896" spans="1:139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  <c r="DP896" s="1"/>
      <c r="DQ896" s="1"/>
      <c r="DR896" s="1"/>
      <c r="DS896" s="1"/>
      <c r="DT896" s="1"/>
      <c r="DU896" s="1"/>
      <c r="DV896" s="1"/>
      <c r="DW896" s="1"/>
      <c r="DX896" s="1"/>
      <c r="DY896" s="1"/>
      <c r="DZ896" s="1"/>
      <c r="EA896" s="1"/>
      <c r="EB896" s="1"/>
      <c r="EC896" s="1"/>
      <c r="ED896" s="1"/>
      <c r="EE896" s="1"/>
      <c r="EF896" s="1"/>
      <c r="EG896" s="1"/>
      <c r="EH896" s="1"/>
      <c r="EI896" s="1"/>
    </row>
    <row r="897" spans="1:139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/>
      <c r="DU897" s="1"/>
      <c r="DV897" s="1"/>
      <c r="DW897" s="1"/>
      <c r="DX897" s="1"/>
      <c r="DY897" s="1"/>
      <c r="DZ897" s="1"/>
      <c r="EA897" s="1"/>
      <c r="EB897" s="1"/>
      <c r="EC897" s="1"/>
      <c r="ED897" s="1"/>
      <c r="EE897" s="1"/>
      <c r="EF897" s="1"/>
      <c r="EG897" s="1"/>
      <c r="EH897" s="1"/>
      <c r="EI897" s="1"/>
    </row>
    <row r="898" spans="1:139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  <c r="DP898" s="1"/>
      <c r="DQ898" s="1"/>
      <c r="DR898" s="1"/>
      <c r="DS898" s="1"/>
      <c r="DT898" s="1"/>
      <c r="DU898" s="1"/>
      <c r="DV898" s="1"/>
      <c r="DW898" s="1"/>
      <c r="DX898" s="1"/>
      <c r="DY898" s="1"/>
      <c r="DZ898" s="1"/>
      <c r="EA898" s="1"/>
      <c r="EB898" s="1"/>
      <c r="EC898" s="1"/>
      <c r="ED898" s="1"/>
      <c r="EE898" s="1"/>
      <c r="EF898" s="1"/>
      <c r="EG898" s="1"/>
      <c r="EH898" s="1"/>
      <c r="EI898" s="1"/>
    </row>
    <row r="899" spans="1:139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  <c r="DP899" s="1"/>
      <c r="DQ899" s="1"/>
      <c r="DR899" s="1"/>
      <c r="DS899" s="1"/>
      <c r="DT899" s="1"/>
      <c r="DU899" s="1"/>
      <c r="DV899" s="1"/>
      <c r="DW899" s="1"/>
      <c r="DX899" s="1"/>
      <c r="DY899" s="1"/>
      <c r="DZ899" s="1"/>
      <c r="EA899" s="1"/>
      <c r="EB899" s="1"/>
      <c r="EC899" s="1"/>
      <c r="ED899" s="1"/>
      <c r="EE899" s="1"/>
      <c r="EF899" s="1"/>
      <c r="EG899" s="1"/>
      <c r="EH899" s="1"/>
      <c r="EI899" s="1"/>
    </row>
    <row r="900" spans="1:139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  <c r="DP900" s="1"/>
      <c r="DQ900" s="1"/>
      <c r="DR900" s="1"/>
      <c r="DS900" s="1"/>
      <c r="DT900" s="1"/>
      <c r="DU900" s="1"/>
      <c r="DV900" s="1"/>
      <c r="DW900" s="1"/>
      <c r="DX900" s="1"/>
      <c r="DY900" s="1"/>
      <c r="DZ900" s="1"/>
      <c r="EA900" s="1"/>
      <c r="EB900" s="1"/>
      <c r="EC900" s="1"/>
      <c r="ED900" s="1"/>
      <c r="EE900" s="1"/>
      <c r="EF900" s="1"/>
      <c r="EG900" s="1"/>
      <c r="EH900" s="1"/>
      <c r="EI900" s="1"/>
    </row>
    <row r="901" spans="1:139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  <c r="DP901" s="1"/>
      <c r="DQ901" s="1"/>
      <c r="DR901" s="1"/>
      <c r="DS901" s="1"/>
      <c r="DT901" s="1"/>
      <c r="DU901" s="1"/>
      <c r="DV901" s="1"/>
      <c r="DW901" s="1"/>
      <c r="DX901" s="1"/>
      <c r="DY901" s="1"/>
      <c r="DZ901" s="1"/>
      <c r="EA901" s="1"/>
      <c r="EB901" s="1"/>
      <c r="EC901" s="1"/>
      <c r="ED901" s="1"/>
      <c r="EE901" s="1"/>
      <c r="EF901" s="1"/>
      <c r="EG901" s="1"/>
      <c r="EH901" s="1"/>
      <c r="EI901" s="1"/>
    </row>
    <row r="902" spans="1:139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  <c r="DP902" s="1"/>
      <c r="DQ902" s="1"/>
      <c r="DR902" s="1"/>
      <c r="DS902" s="1"/>
      <c r="DT902" s="1"/>
      <c r="DU902" s="1"/>
      <c r="DV902" s="1"/>
      <c r="DW902" s="1"/>
      <c r="DX902" s="1"/>
      <c r="DY902" s="1"/>
      <c r="DZ902" s="1"/>
      <c r="EA902" s="1"/>
      <c r="EB902" s="1"/>
      <c r="EC902" s="1"/>
      <c r="ED902" s="1"/>
      <c r="EE902" s="1"/>
      <c r="EF902" s="1"/>
      <c r="EG902" s="1"/>
      <c r="EH902" s="1"/>
      <c r="EI902" s="1"/>
    </row>
    <row r="903" spans="1:139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  <c r="DP903" s="1"/>
      <c r="DQ903" s="1"/>
      <c r="DR903" s="1"/>
      <c r="DS903" s="1"/>
      <c r="DT903" s="1"/>
      <c r="DU903" s="1"/>
      <c r="DV903" s="1"/>
      <c r="DW903" s="1"/>
      <c r="DX903" s="1"/>
      <c r="DY903" s="1"/>
      <c r="DZ903" s="1"/>
      <c r="EA903" s="1"/>
      <c r="EB903" s="1"/>
      <c r="EC903" s="1"/>
      <c r="ED903" s="1"/>
      <c r="EE903" s="1"/>
      <c r="EF903" s="1"/>
      <c r="EG903" s="1"/>
      <c r="EH903" s="1"/>
      <c r="EI903" s="1"/>
    </row>
    <row r="904" spans="1:139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  <c r="DP904" s="1"/>
      <c r="DQ904" s="1"/>
      <c r="DR904" s="1"/>
      <c r="DS904" s="1"/>
      <c r="DT904" s="1"/>
      <c r="DU904" s="1"/>
      <c r="DV904" s="1"/>
      <c r="DW904" s="1"/>
      <c r="DX904" s="1"/>
      <c r="DY904" s="1"/>
      <c r="DZ904" s="1"/>
      <c r="EA904" s="1"/>
      <c r="EB904" s="1"/>
      <c r="EC904" s="1"/>
      <c r="ED904" s="1"/>
      <c r="EE904" s="1"/>
      <c r="EF904" s="1"/>
      <c r="EG904" s="1"/>
      <c r="EH904" s="1"/>
      <c r="EI904" s="1"/>
    </row>
    <row r="905" spans="1:139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  <c r="DP905" s="1"/>
      <c r="DQ905" s="1"/>
      <c r="DR905" s="1"/>
      <c r="DS905" s="1"/>
      <c r="DT905" s="1"/>
      <c r="DU905" s="1"/>
      <c r="DV905" s="1"/>
      <c r="DW905" s="1"/>
      <c r="DX905" s="1"/>
      <c r="DY905" s="1"/>
      <c r="DZ905" s="1"/>
      <c r="EA905" s="1"/>
      <c r="EB905" s="1"/>
      <c r="EC905" s="1"/>
      <c r="ED905" s="1"/>
      <c r="EE905" s="1"/>
      <c r="EF905" s="1"/>
      <c r="EG905" s="1"/>
      <c r="EH905" s="1"/>
      <c r="EI905" s="1"/>
    </row>
    <row r="906" spans="1:139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  <c r="DP906" s="1"/>
      <c r="DQ906" s="1"/>
      <c r="DR906" s="1"/>
      <c r="DS906" s="1"/>
      <c r="DT906" s="1"/>
      <c r="DU906" s="1"/>
      <c r="DV906" s="1"/>
      <c r="DW906" s="1"/>
      <c r="DX906" s="1"/>
      <c r="DY906" s="1"/>
      <c r="DZ906" s="1"/>
      <c r="EA906" s="1"/>
      <c r="EB906" s="1"/>
      <c r="EC906" s="1"/>
      <c r="ED906" s="1"/>
      <c r="EE906" s="1"/>
      <c r="EF906" s="1"/>
      <c r="EG906" s="1"/>
      <c r="EH906" s="1"/>
      <c r="EI906" s="1"/>
    </row>
    <row r="907" spans="1:139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  <c r="DP907" s="1"/>
      <c r="DQ907" s="1"/>
      <c r="DR907" s="1"/>
      <c r="DS907" s="1"/>
      <c r="DT907" s="1"/>
      <c r="DU907" s="1"/>
      <c r="DV907" s="1"/>
      <c r="DW907" s="1"/>
      <c r="DX907" s="1"/>
      <c r="DY907" s="1"/>
      <c r="DZ907" s="1"/>
      <c r="EA907" s="1"/>
      <c r="EB907" s="1"/>
      <c r="EC907" s="1"/>
      <c r="ED907" s="1"/>
      <c r="EE907" s="1"/>
      <c r="EF907" s="1"/>
      <c r="EG907" s="1"/>
      <c r="EH907" s="1"/>
      <c r="EI907" s="1"/>
    </row>
    <row r="908" spans="1:139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  <c r="DP908" s="1"/>
      <c r="DQ908" s="1"/>
      <c r="DR908" s="1"/>
      <c r="DS908" s="1"/>
      <c r="DT908" s="1"/>
      <c r="DU908" s="1"/>
      <c r="DV908" s="1"/>
      <c r="DW908" s="1"/>
      <c r="DX908" s="1"/>
      <c r="DY908" s="1"/>
      <c r="DZ908" s="1"/>
      <c r="EA908" s="1"/>
      <c r="EB908" s="1"/>
      <c r="EC908" s="1"/>
      <c r="ED908" s="1"/>
      <c r="EE908" s="1"/>
      <c r="EF908" s="1"/>
      <c r="EG908" s="1"/>
      <c r="EH908" s="1"/>
      <c r="EI908" s="1"/>
    </row>
    <row r="909" spans="1:139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  <c r="DP909" s="1"/>
      <c r="DQ909" s="1"/>
      <c r="DR909" s="1"/>
      <c r="DS909" s="1"/>
      <c r="DT909" s="1"/>
      <c r="DU909" s="1"/>
      <c r="DV909" s="1"/>
      <c r="DW909" s="1"/>
      <c r="DX909" s="1"/>
      <c r="DY909" s="1"/>
      <c r="DZ909" s="1"/>
      <c r="EA909" s="1"/>
      <c r="EB909" s="1"/>
      <c r="EC909" s="1"/>
      <c r="ED909" s="1"/>
      <c r="EE909" s="1"/>
      <c r="EF909" s="1"/>
      <c r="EG909" s="1"/>
      <c r="EH909" s="1"/>
      <c r="EI909" s="1"/>
    </row>
    <row r="910" spans="1:139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  <c r="DP910" s="1"/>
      <c r="DQ910" s="1"/>
      <c r="DR910" s="1"/>
      <c r="DS910" s="1"/>
      <c r="DT910" s="1"/>
      <c r="DU910" s="1"/>
      <c r="DV910" s="1"/>
      <c r="DW910" s="1"/>
      <c r="DX910" s="1"/>
      <c r="DY910" s="1"/>
      <c r="DZ910" s="1"/>
      <c r="EA910" s="1"/>
      <c r="EB910" s="1"/>
      <c r="EC910" s="1"/>
      <c r="ED910" s="1"/>
      <c r="EE910" s="1"/>
      <c r="EF910" s="1"/>
      <c r="EG910" s="1"/>
      <c r="EH910" s="1"/>
      <c r="EI910" s="1"/>
    </row>
    <row r="911" spans="1:139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  <c r="DP911" s="1"/>
      <c r="DQ911" s="1"/>
      <c r="DR911" s="1"/>
      <c r="DS911" s="1"/>
      <c r="DT911" s="1"/>
      <c r="DU911" s="1"/>
      <c r="DV911" s="1"/>
      <c r="DW911" s="1"/>
      <c r="DX911" s="1"/>
      <c r="DY911" s="1"/>
      <c r="DZ911" s="1"/>
      <c r="EA911" s="1"/>
      <c r="EB911" s="1"/>
      <c r="EC911" s="1"/>
      <c r="ED911" s="1"/>
      <c r="EE911" s="1"/>
      <c r="EF911" s="1"/>
      <c r="EG911" s="1"/>
      <c r="EH911" s="1"/>
      <c r="EI911" s="1"/>
    </row>
    <row r="912" spans="1:139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  <c r="DP912" s="1"/>
      <c r="DQ912" s="1"/>
      <c r="DR912" s="1"/>
      <c r="DS912" s="1"/>
      <c r="DT912" s="1"/>
      <c r="DU912" s="1"/>
      <c r="DV912" s="1"/>
      <c r="DW912" s="1"/>
      <c r="DX912" s="1"/>
      <c r="DY912" s="1"/>
      <c r="DZ912" s="1"/>
      <c r="EA912" s="1"/>
      <c r="EB912" s="1"/>
      <c r="EC912" s="1"/>
      <c r="ED912" s="1"/>
      <c r="EE912" s="1"/>
      <c r="EF912" s="1"/>
      <c r="EG912" s="1"/>
      <c r="EH912" s="1"/>
      <c r="EI912" s="1"/>
    </row>
    <row r="913" spans="1:139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  <c r="DP913" s="1"/>
      <c r="DQ913" s="1"/>
      <c r="DR913" s="1"/>
      <c r="DS913" s="1"/>
      <c r="DT913" s="1"/>
      <c r="DU913" s="1"/>
      <c r="DV913" s="1"/>
      <c r="DW913" s="1"/>
      <c r="DX913" s="1"/>
      <c r="DY913" s="1"/>
      <c r="DZ913" s="1"/>
      <c r="EA913" s="1"/>
      <c r="EB913" s="1"/>
      <c r="EC913" s="1"/>
      <c r="ED913" s="1"/>
      <c r="EE913" s="1"/>
      <c r="EF913" s="1"/>
      <c r="EG913" s="1"/>
      <c r="EH913" s="1"/>
      <c r="EI913" s="1"/>
    </row>
    <row r="914" spans="1:139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  <c r="DP914" s="1"/>
      <c r="DQ914" s="1"/>
      <c r="DR914" s="1"/>
      <c r="DS914" s="1"/>
      <c r="DT914" s="1"/>
      <c r="DU914" s="1"/>
      <c r="DV914" s="1"/>
      <c r="DW914" s="1"/>
      <c r="DX914" s="1"/>
      <c r="DY914" s="1"/>
      <c r="DZ914" s="1"/>
      <c r="EA914" s="1"/>
      <c r="EB914" s="1"/>
      <c r="EC914" s="1"/>
      <c r="ED914" s="1"/>
      <c r="EE914" s="1"/>
      <c r="EF914" s="1"/>
      <c r="EG914" s="1"/>
      <c r="EH914" s="1"/>
      <c r="EI914" s="1"/>
    </row>
    <row r="915" spans="1:139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  <c r="DP915" s="1"/>
      <c r="DQ915" s="1"/>
      <c r="DR915" s="1"/>
      <c r="DS915" s="1"/>
      <c r="DT915" s="1"/>
      <c r="DU915" s="1"/>
      <c r="DV915" s="1"/>
      <c r="DW915" s="1"/>
      <c r="DX915" s="1"/>
      <c r="DY915" s="1"/>
      <c r="DZ915" s="1"/>
      <c r="EA915" s="1"/>
      <c r="EB915" s="1"/>
      <c r="EC915" s="1"/>
      <c r="ED915" s="1"/>
      <c r="EE915" s="1"/>
      <c r="EF915" s="1"/>
      <c r="EG915" s="1"/>
      <c r="EH915" s="1"/>
      <c r="EI915" s="1"/>
    </row>
    <row r="916" spans="1:139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  <c r="DP916" s="1"/>
      <c r="DQ916" s="1"/>
      <c r="DR916" s="1"/>
      <c r="DS916" s="1"/>
      <c r="DT916" s="1"/>
      <c r="DU916" s="1"/>
      <c r="DV916" s="1"/>
      <c r="DW916" s="1"/>
      <c r="DX916" s="1"/>
      <c r="DY916" s="1"/>
      <c r="DZ916" s="1"/>
      <c r="EA916" s="1"/>
      <c r="EB916" s="1"/>
      <c r="EC916" s="1"/>
      <c r="ED916" s="1"/>
      <c r="EE916" s="1"/>
      <c r="EF916" s="1"/>
      <c r="EG916" s="1"/>
      <c r="EH916" s="1"/>
      <c r="EI916" s="1"/>
    </row>
    <row r="917" spans="1:139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  <c r="DP917" s="1"/>
      <c r="DQ917" s="1"/>
      <c r="DR917" s="1"/>
      <c r="DS917" s="1"/>
      <c r="DT917" s="1"/>
      <c r="DU917" s="1"/>
      <c r="DV917" s="1"/>
      <c r="DW917" s="1"/>
      <c r="DX917" s="1"/>
      <c r="DY917" s="1"/>
      <c r="DZ917" s="1"/>
      <c r="EA917" s="1"/>
      <c r="EB917" s="1"/>
      <c r="EC917" s="1"/>
      <c r="ED917" s="1"/>
      <c r="EE917" s="1"/>
      <c r="EF917" s="1"/>
      <c r="EG917" s="1"/>
      <c r="EH917" s="1"/>
      <c r="EI917" s="1"/>
    </row>
    <row r="918" spans="1:139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  <c r="DP918" s="1"/>
      <c r="DQ918" s="1"/>
      <c r="DR918" s="1"/>
      <c r="DS918" s="1"/>
      <c r="DT918" s="1"/>
      <c r="DU918" s="1"/>
      <c r="DV918" s="1"/>
      <c r="DW918" s="1"/>
      <c r="DX918" s="1"/>
      <c r="DY918" s="1"/>
      <c r="DZ918" s="1"/>
      <c r="EA918" s="1"/>
      <c r="EB918" s="1"/>
      <c r="EC918" s="1"/>
      <c r="ED918" s="1"/>
      <c r="EE918" s="1"/>
      <c r="EF918" s="1"/>
      <c r="EG918" s="1"/>
      <c r="EH918" s="1"/>
      <c r="EI918" s="1"/>
    </row>
    <row r="919" spans="1:139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  <c r="DP919" s="1"/>
      <c r="DQ919" s="1"/>
      <c r="DR919" s="1"/>
      <c r="DS919" s="1"/>
      <c r="DT919" s="1"/>
      <c r="DU919" s="1"/>
      <c r="DV919" s="1"/>
      <c r="DW919" s="1"/>
      <c r="DX919" s="1"/>
      <c r="DY919" s="1"/>
      <c r="DZ919" s="1"/>
      <c r="EA919" s="1"/>
      <c r="EB919" s="1"/>
      <c r="EC919" s="1"/>
      <c r="ED919" s="1"/>
      <c r="EE919" s="1"/>
      <c r="EF919" s="1"/>
      <c r="EG919" s="1"/>
      <c r="EH919" s="1"/>
      <c r="EI919" s="1"/>
    </row>
    <row r="920" spans="1:139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  <c r="DP920" s="1"/>
      <c r="DQ920" s="1"/>
      <c r="DR920" s="1"/>
      <c r="DS920" s="1"/>
      <c r="DT920" s="1"/>
      <c r="DU920" s="1"/>
      <c r="DV920" s="1"/>
      <c r="DW920" s="1"/>
      <c r="DX920" s="1"/>
      <c r="DY920" s="1"/>
      <c r="DZ920" s="1"/>
      <c r="EA920" s="1"/>
      <c r="EB920" s="1"/>
      <c r="EC920" s="1"/>
      <c r="ED920" s="1"/>
      <c r="EE920" s="1"/>
      <c r="EF920" s="1"/>
      <c r="EG920" s="1"/>
      <c r="EH920" s="1"/>
      <c r="EI920" s="1"/>
    </row>
    <row r="921" spans="1:139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  <c r="DP921" s="1"/>
      <c r="DQ921" s="1"/>
      <c r="DR921" s="1"/>
      <c r="DS921" s="1"/>
      <c r="DT921" s="1"/>
      <c r="DU921" s="1"/>
      <c r="DV921" s="1"/>
      <c r="DW921" s="1"/>
      <c r="DX921" s="1"/>
      <c r="DY921" s="1"/>
      <c r="DZ921" s="1"/>
      <c r="EA921" s="1"/>
      <c r="EB921" s="1"/>
      <c r="EC921" s="1"/>
      <c r="ED921" s="1"/>
      <c r="EE921" s="1"/>
      <c r="EF921" s="1"/>
      <c r="EG921" s="1"/>
      <c r="EH921" s="1"/>
      <c r="EI921" s="1"/>
    </row>
    <row r="922" spans="1:139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  <c r="DP922" s="1"/>
      <c r="DQ922" s="1"/>
      <c r="DR922" s="1"/>
      <c r="DS922" s="1"/>
      <c r="DT922" s="1"/>
      <c r="DU922" s="1"/>
      <c r="DV922" s="1"/>
      <c r="DW922" s="1"/>
      <c r="DX922" s="1"/>
      <c r="DY922" s="1"/>
      <c r="DZ922" s="1"/>
      <c r="EA922" s="1"/>
      <c r="EB922" s="1"/>
      <c r="EC922" s="1"/>
      <c r="ED922" s="1"/>
      <c r="EE922" s="1"/>
      <c r="EF922" s="1"/>
      <c r="EG922" s="1"/>
      <c r="EH922" s="1"/>
      <c r="EI922" s="1"/>
    </row>
    <row r="923" spans="1:139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  <c r="DP923" s="1"/>
      <c r="DQ923" s="1"/>
      <c r="DR923" s="1"/>
      <c r="DS923" s="1"/>
      <c r="DT923" s="1"/>
      <c r="DU923" s="1"/>
      <c r="DV923" s="1"/>
      <c r="DW923" s="1"/>
      <c r="DX923" s="1"/>
      <c r="DY923" s="1"/>
      <c r="DZ923" s="1"/>
      <c r="EA923" s="1"/>
      <c r="EB923" s="1"/>
      <c r="EC923" s="1"/>
      <c r="ED923" s="1"/>
      <c r="EE923" s="1"/>
      <c r="EF923" s="1"/>
      <c r="EG923" s="1"/>
      <c r="EH923" s="1"/>
      <c r="EI923" s="1"/>
    </row>
    <row r="924" spans="1:139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  <c r="DP924" s="1"/>
      <c r="DQ924" s="1"/>
      <c r="DR924" s="1"/>
      <c r="DS924" s="1"/>
      <c r="DT924" s="1"/>
      <c r="DU924" s="1"/>
      <c r="DV924" s="1"/>
      <c r="DW924" s="1"/>
      <c r="DX924" s="1"/>
      <c r="DY924" s="1"/>
      <c r="DZ924" s="1"/>
      <c r="EA924" s="1"/>
      <c r="EB924" s="1"/>
      <c r="EC924" s="1"/>
      <c r="ED924" s="1"/>
      <c r="EE924" s="1"/>
      <c r="EF924" s="1"/>
      <c r="EG924" s="1"/>
      <c r="EH924" s="1"/>
      <c r="EI924" s="1"/>
    </row>
    <row r="925" spans="1:139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  <c r="DP925" s="1"/>
      <c r="DQ925" s="1"/>
      <c r="DR925" s="1"/>
      <c r="DS925" s="1"/>
      <c r="DT925" s="1"/>
      <c r="DU925" s="1"/>
      <c r="DV925" s="1"/>
      <c r="DW925" s="1"/>
      <c r="DX925" s="1"/>
      <c r="DY925" s="1"/>
      <c r="DZ925" s="1"/>
      <c r="EA925" s="1"/>
      <c r="EB925" s="1"/>
      <c r="EC925" s="1"/>
      <c r="ED925" s="1"/>
      <c r="EE925" s="1"/>
      <c r="EF925" s="1"/>
      <c r="EG925" s="1"/>
      <c r="EH925" s="1"/>
      <c r="EI925" s="1"/>
    </row>
    <row r="926" spans="1:139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  <c r="DP926" s="1"/>
      <c r="DQ926" s="1"/>
      <c r="DR926" s="1"/>
      <c r="DS926" s="1"/>
      <c r="DT926" s="1"/>
      <c r="DU926" s="1"/>
      <c r="DV926" s="1"/>
      <c r="DW926" s="1"/>
      <c r="DX926" s="1"/>
      <c r="DY926" s="1"/>
      <c r="DZ926" s="1"/>
      <c r="EA926" s="1"/>
      <c r="EB926" s="1"/>
      <c r="EC926" s="1"/>
      <c r="ED926" s="1"/>
      <c r="EE926" s="1"/>
      <c r="EF926" s="1"/>
      <c r="EG926" s="1"/>
      <c r="EH926" s="1"/>
      <c r="EI926" s="1"/>
    </row>
    <row r="927" spans="1:139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  <c r="DP927" s="1"/>
      <c r="DQ927" s="1"/>
      <c r="DR927" s="1"/>
      <c r="DS927" s="1"/>
      <c r="DT927" s="1"/>
      <c r="DU927" s="1"/>
      <c r="DV927" s="1"/>
      <c r="DW927" s="1"/>
      <c r="DX927" s="1"/>
      <c r="DY927" s="1"/>
      <c r="DZ927" s="1"/>
      <c r="EA927" s="1"/>
      <c r="EB927" s="1"/>
      <c r="EC927" s="1"/>
      <c r="ED927" s="1"/>
      <c r="EE927" s="1"/>
      <c r="EF927" s="1"/>
      <c r="EG927" s="1"/>
      <c r="EH927" s="1"/>
      <c r="EI927" s="1"/>
    </row>
    <row r="928" spans="1:139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  <c r="DP928" s="1"/>
      <c r="DQ928" s="1"/>
      <c r="DR928" s="1"/>
      <c r="DS928" s="1"/>
      <c r="DT928" s="1"/>
      <c r="DU928" s="1"/>
      <c r="DV928" s="1"/>
      <c r="DW928" s="1"/>
      <c r="DX928" s="1"/>
      <c r="DY928" s="1"/>
      <c r="DZ928" s="1"/>
      <c r="EA928" s="1"/>
      <c r="EB928" s="1"/>
      <c r="EC928" s="1"/>
      <c r="ED928" s="1"/>
      <c r="EE928" s="1"/>
      <c r="EF928" s="1"/>
      <c r="EG928" s="1"/>
      <c r="EH928" s="1"/>
      <c r="EI928" s="1"/>
    </row>
    <row r="929" spans="1:139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  <c r="DP929" s="1"/>
      <c r="DQ929" s="1"/>
      <c r="DR929" s="1"/>
      <c r="DS929" s="1"/>
      <c r="DT929" s="1"/>
      <c r="DU929" s="1"/>
      <c r="DV929" s="1"/>
      <c r="DW929" s="1"/>
      <c r="DX929" s="1"/>
      <c r="DY929" s="1"/>
      <c r="DZ929" s="1"/>
      <c r="EA929" s="1"/>
      <c r="EB929" s="1"/>
      <c r="EC929" s="1"/>
      <c r="ED929" s="1"/>
      <c r="EE929" s="1"/>
      <c r="EF929" s="1"/>
      <c r="EG929" s="1"/>
      <c r="EH929" s="1"/>
      <c r="EI929" s="1"/>
    </row>
    <row r="930" spans="1:139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  <c r="DP930" s="1"/>
      <c r="DQ930" s="1"/>
      <c r="DR930" s="1"/>
      <c r="DS930" s="1"/>
      <c r="DT930" s="1"/>
      <c r="DU930" s="1"/>
      <c r="DV930" s="1"/>
      <c r="DW930" s="1"/>
      <c r="DX930" s="1"/>
      <c r="DY930" s="1"/>
      <c r="DZ930" s="1"/>
      <c r="EA930" s="1"/>
      <c r="EB930" s="1"/>
      <c r="EC930" s="1"/>
      <c r="ED930" s="1"/>
      <c r="EE930" s="1"/>
      <c r="EF930" s="1"/>
      <c r="EG930" s="1"/>
      <c r="EH930" s="1"/>
      <c r="EI930" s="1"/>
    </row>
    <row r="931" spans="1:139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  <c r="DP931" s="1"/>
      <c r="DQ931" s="1"/>
      <c r="DR931" s="1"/>
      <c r="DS931" s="1"/>
      <c r="DT931" s="1"/>
      <c r="DU931" s="1"/>
      <c r="DV931" s="1"/>
      <c r="DW931" s="1"/>
      <c r="DX931" s="1"/>
      <c r="DY931" s="1"/>
      <c r="DZ931" s="1"/>
      <c r="EA931" s="1"/>
      <c r="EB931" s="1"/>
      <c r="EC931" s="1"/>
      <c r="ED931" s="1"/>
      <c r="EE931" s="1"/>
      <c r="EF931" s="1"/>
      <c r="EG931" s="1"/>
      <c r="EH931" s="1"/>
      <c r="EI931" s="1"/>
    </row>
    <row r="932" spans="1:139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  <c r="DP932" s="1"/>
      <c r="DQ932" s="1"/>
      <c r="DR932" s="1"/>
      <c r="DS932" s="1"/>
      <c r="DT932" s="1"/>
      <c r="DU932" s="1"/>
      <c r="DV932" s="1"/>
      <c r="DW932" s="1"/>
      <c r="DX932" s="1"/>
      <c r="DY932" s="1"/>
      <c r="DZ932" s="1"/>
      <c r="EA932" s="1"/>
      <c r="EB932" s="1"/>
      <c r="EC932" s="1"/>
      <c r="ED932" s="1"/>
      <c r="EE932" s="1"/>
      <c r="EF932" s="1"/>
      <c r="EG932" s="1"/>
      <c r="EH932" s="1"/>
      <c r="EI932" s="1"/>
    </row>
    <row r="933" spans="1:139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  <c r="DP933" s="1"/>
      <c r="DQ933" s="1"/>
      <c r="DR933" s="1"/>
      <c r="DS933" s="1"/>
      <c r="DT933" s="1"/>
      <c r="DU933" s="1"/>
      <c r="DV933" s="1"/>
      <c r="DW933" s="1"/>
      <c r="DX933" s="1"/>
      <c r="DY933" s="1"/>
      <c r="DZ933" s="1"/>
      <c r="EA933" s="1"/>
      <c r="EB933" s="1"/>
      <c r="EC933" s="1"/>
      <c r="ED933" s="1"/>
      <c r="EE933" s="1"/>
      <c r="EF933" s="1"/>
      <c r="EG933" s="1"/>
      <c r="EH933" s="1"/>
      <c r="EI933" s="1"/>
    </row>
    <row r="934" spans="1:139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  <c r="DP934" s="1"/>
      <c r="DQ934" s="1"/>
      <c r="DR934" s="1"/>
      <c r="DS934" s="1"/>
      <c r="DT934" s="1"/>
      <c r="DU934" s="1"/>
      <c r="DV934" s="1"/>
      <c r="DW934" s="1"/>
      <c r="DX934" s="1"/>
      <c r="DY934" s="1"/>
      <c r="DZ934" s="1"/>
      <c r="EA934" s="1"/>
      <c r="EB934" s="1"/>
      <c r="EC934" s="1"/>
      <c r="ED934" s="1"/>
      <c r="EE934" s="1"/>
      <c r="EF934" s="1"/>
      <c r="EG934" s="1"/>
      <c r="EH934" s="1"/>
      <c r="EI934" s="1"/>
    </row>
    <row r="935" spans="1:139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  <c r="DP935" s="1"/>
      <c r="DQ935" s="1"/>
      <c r="DR935" s="1"/>
      <c r="DS935" s="1"/>
      <c r="DT935" s="1"/>
      <c r="DU935" s="1"/>
      <c r="DV935" s="1"/>
      <c r="DW935" s="1"/>
      <c r="DX935" s="1"/>
      <c r="DY935" s="1"/>
      <c r="DZ935" s="1"/>
      <c r="EA935" s="1"/>
      <c r="EB935" s="1"/>
      <c r="EC935" s="1"/>
      <c r="ED935" s="1"/>
      <c r="EE935" s="1"/>
      <c r="EF935" s="1"/>
      <c r="EG935" s="1"/>
      <c r="EH935" s="1"/>
      <c r="EI935" s="1"/>
    </row>
    <row r="936" spans="1:139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  <c r="DP936" s="1"/>
      <c r="DQ936" s="1"/>
      <c r="DR936" s="1"/>
      <c r="DS936" s="1"/>
      <c r="DT936" s="1"/>
      <c r="DU936" s="1"/>
      <c r="DV936" s="1"/>
      <c r="DW936" s="1"/>
      <c r="DX936" s="1"/>
      <c r="DY936" s="1"/>
      <c r="DZ936" s="1"/>
      <c r="EA936" s="1"/>
      <c r="EB936" s="1"/>
      <c r="EC936" s="1"/>
      <c r="ED936" s="1"/>
      <c r="EE936" s="1"/>
      <c r="EF936" s="1"/>
      <c r="EG936" s="1"/>
      <c r="EH936" s="1"/>
      <c r="EI936" s="1"/>
    </row>
    <row r="937" spans="1:139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  <c r="DP937" s="1"/>
      <c r="DQ937" s="1"/>
      <c r="DR937" s="1"/>
      <c r="DS937" s="1"/>
      <c r="DT937" s="1"/>
      <c r="DU937" s="1"/>
      <c r="DV937" s="1"/>
      <c r="DW937" s="1"/>
      <c r="DX937" s="1"/>
      <c r="DY937" s="1"/>
      <c r="DZ937" s="1"/>
      <c r="EA937" s="1"/>
      <c r="EB937" s="1"/>
      <c r="EC937" s="1"/>
      <c r="ED937" s="1"/>
      <c r="EE937" s="1"/>
      <c r="EF937" s="1"/>
      <c r="EG937" s="1"/>
      <c r="EH937" s="1"/>
      <c r="EI937" s="1"/>
    </row>
    <row r="938" spans="1:139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  <c r="DP938" s="1"/>
      <c r="DQ938" s="1"/>
      <c r="DR938" s="1"/>
      <c r="DS938" s="1"/>
      <c r="DT938" s="1"/>
      <c r="DU938" s="1"/>
      <c r="DV938" s="1"/>
      <c r="DW938" s="1"/>
      <c r="DX938" s="1"/>
      <c r="DY938" s="1"/>
      <c r="DZ938" s="1"/>
      <c r="EA938" s="1"/>
      <c r="EB938" s="1"/>
      <c r="EC938" s="1"/>
      <c r="ED938" s="1"/>
      <c r="EE938" s="1"/>
      <c r="EF938" s="1"/>
      <c r="EG938" s="1"/>
      <c r="EH938" s="1"/>
      <c r="EI938" s="1"/>
    </row>
    <row r="939" spans="1:139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  <c r="DP939" s="1"/>
      <c r="DQ939" s="1"/>
      <c r="DR939" s="1"/>
      <c r="DS939" s="1"/>
      <c r="DT939" s="1"/>
      <c r="DU939" s="1"/>
      <c r="DV939" s="1"/>
      <c r="DW939" s="1"/>
      <c r="DX939" s="1"/>
      <c r="DY939" s="1"/>
      <c r="DZ939" s="1"/>
      <c r="EA939" s="1"/>
      <c r="EB939" s="1"/>
      <c r="EC939" s="1"/>
      <c r="ED939" s="1"/>
      <c r="EE939" s="1"/>
      <c r="EF939" s="1"/>
      <c r="EG939" s="1"/>
      <c r="EH939" s="1"/>
      <c r="EI939" s="1"/>
    </row>
    <row r="940" spans="1:139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  <c r="DP940" s="1"/>
      <c r="DQ940" s="1"/>
      <c r="DR940" s="1"/>
      <c r="DS940" s="1"/>
      <c r="DT940" s="1"/>
      <c r="DU940" s="1"/>
      <c r="DV940" s="1"/>
      <c r="DW940" s="1"/>
      <c r="DX940" s="1"/>
      <c r="DY940" s="1"/>
      <c r="DZ940" s="1"/>
      <c r="EA940" s="1"/>
      <c r="EB940" s="1"/>
      <c r="EC940" s="1"/>
      <c r="ED940" s="1"/>
      <c r="EE940" s="1"/>
      <c r="EF940" s="1"/>
      <c r="EG940" s="1"/>
      <c r="EH940" s="1"/>
      <c r="EI940" s="1"/>
    </row>
    <row r="941" spans="1:139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  <c r="DP941" s="1"/>
      <c r="DQ941" s="1"/>
      <c r="DR941" s="1"/>
      <c r="DS941" s="1"/>
      <c r="DT941" s="1"/>
      <c r="DU941" s="1"/>
      <c r="DV941" s="1"/>
      <c r="DW941" s="1"/>
      <c r="DX941" s="1"/>
      <c r="DY941" s="1"/>
      <c r="DZ941" s="1"/>
      <c r="EA941" s="1"/>
      <c r="EB941" s="1"/>
      <c r="EC941" s="1"/>
      <c r="ED941" s="1"/>
      <c r="EE941" s="1"/>
      <c r="EF941" s="1"/>
      <c r="EG941" s="1"/>
      <c r="EH941" s="1"/>
      <c r="EI941" s="1"/>
    </row>
    <row r="942" spans="1:139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  <c r="DP942" s="1"/>
      <c r="DQ942" s="1"/>
      <c r="DR942" s="1"/>
      <c r="DS942" s="1"/>
      <c r="DT942" s="1"/>
      <c r="DU942" s="1"/>
      <c r="DV942" s="1"/>
      <c r="DW942" s="1"/>
      <c r="DX942" s="1"/>
      <c r="DY942" s="1"/>
      <c r="DZ942" s="1"/>
      <c r="EA942" s="1"/>
      <c r="EB942" s="1"/>
      <c r="EC942" s="1"/>
      <c r="ED942" s="1"/>
      <c r="EE942" s="1"/>
      <c r="EF942" s="1"/>
      <c r="EG942" s="1"/>
      <c r="EH942" s="1"/>
      <c r="EI942" s="1"/>
    </row>
    <row r="943" spans="1:139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  <c r="DP943" s="1"/>
      <c r="DQ943" s="1"/>
      <c r="DR943" s="1"/>
      <c r="DS943" s="1"/>
      <c r="DT943" s="1"/>
      <c r="DU943" s="1"/>
      <c r="DV943" s="1"/>
      <c r="DW943" s="1"/>
      <c r="DX943" s="1"/>
      <c r="DY943" s="1"/>
      <c r="DZ943" s="1"/>
      <c r="EA943" s="1"/>
      <c r="EB943" s="1"/>
      <c r="EC943" s="1"/>
      <c r="ED943" s="1"/>
      <c r="EE943" s="1"/>
      <c r="EF943" s="1"/>
      <c r="EG943" s="1"/>
      <c r="EH943" s="1"/>
      <c r="EI943" s="1"/>
    </row>
    <row r="944" spans="1:139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  <c r="DP944" s="1"/>
      <c r="DQ944" s="1"/>
      <c r="DR944" s="1"/>
      <c r="DS944" s="1"/>
      <c r="DT944" s="1"/>
      <c r="DU944" s="1"/>
      <c r="DV944" s="1"/>
      <c r="DW944" s="1"/>
      <c r="DX944" s="1"/>
      <c r="DY944" s="1"/>
      <c r="DZ944" s="1"/>
      <c r="EA944" s="1"/>
      <c r="EB944" s="1"/>
      <c r="EC944" s="1"/>
      <c r="ED944" s="1"/>
      <c r="EE944" s="1"/>
      <c r="EF944" s="1"/>
      <c r="EG944" s="1"/>
      <c r="EH944" s="1"/>
      <c r="EI944" s="1"/>
    </row>
    <row r="945" spans="1:139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  <c r="DP945" s="1"/>
      <c r="DQ945" s="1"/>
      <c r="DR945" s="1"/>
      <c r="DS945" s="1"/>
      <c r="DT945" s="1"/>
      <c r="DU945" s="1"/>
      <c r="DV945" s="1"/>
      <c r="DW945" s="1"/>
      <c r="DX945" s="1"/>
      <c r="DY945" s="1"/>
      <c r="DZ945" s="1"/>
      <c r="EA945" s="1"/>
      <c r="EB945" s="1"/>
      <c r="EC945" s="1"/>
      <c r="ED945" s="1"/>
      <c r="EE945" s="1"/>
      <c r="EF945" s="1"/>
      <c r="EG945" s="1"/>
      <c r="EH945" s="1"/>
      <c r="EI945" s="1"/>
    </row>
    <row r="946" spans="1:139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  <c r="DP946" s="1"/>
      <c r="DQ946" s="1"/>
      <c r="DR946" s="1"/>
      <c r="DS946" s="1"/>
      <c r="DT946" s="1"/>
      <c r="DU946" s="1"/>
      <c r="DV946" s="1"/>
      <c r="DW946" s="1"/>
      <c r="DX946" s="1"/>
      <c r="DY946" s="1"/>
      <c r="DZ946" s="1"/>
      <c r="EA946" s="1"/>
      <c r="EB946" s="1"/>
      <c r="EC946" s="1"/>
      <c r="ED946" s="1"/>
      <c r="EE946" s="1"/>
      <c r="EF946" s="1"/>
      <c r="EG946" s="1"/>
      <c r="EH946" s="1"/>
      <c r="EI946" s="1"/>
    </row>
    <row r="947" spans="1:139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  <c r="DP947" s="1"/>
      <c r="DQ947" s="1"/>
      <c r="DR947" s="1"/>
      <c r="DS947" s="1"/>
      <c r="DT947" s="1"/>
      <c r="DU947" s="1"/>
      <c r="DV947" s="1"/>
      <c r="DW947" s="1"/>
      <c r="DX947" s="1"/>
      <c r="DY947" s="1"/>
      <c r="DZ947" s="1"/>
      <c r="EA947" s="1"/>
      <c r="EB947" s="1"/>
      <c r="EC947" s="1"/>
      <c r="ED947" s="1"/>
      <c r="EE947" s="1"/>
      <c r="EF947" s="1"/>
      <c r="EG947" s="1"/>
      <c r="EH947" s="1"/>
      <c r="EI947" s="1"/>
    </row>
    <row r="948" spans="1:139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/>
      <c r="DN948" s="1"/>
      <c r="DO948" s="1"/>
      <c r="DP948" s="1"/>
      <c r="DQ948" s="1"/>
      <c r="DR948" s="1"/>
      <c r="DS948" s="1"/>
      <c r="DT948" s="1"/>
      <c r="DU948" s="1"/>
      <c r="DV948" s="1"/>
      <c r="DW948" s="1"/>
      <c r="DX948" s="1"/>
      <c r="DY948" s="1"/>
      <c r="DZ948" s="1"/>
      <c r="EA948" s="1"/>
      <c r="EB948" s="1"/>
      <c r="EC948" s="1"/>
      <c r="ED948" s="1"/>
      <c r="EE948" s="1"/>
      <c r="EF948" s="1"/>
      <c r="EG948" s="1"/>
      <c r="EH948" s="1"/>
      <c r="EI948" s="1"/>
    </row>
    <row r="949" spans="1:139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/>
      <c r="DN949" s="1"/>
      <c r="DO949" s="1"/>
      <c r="DP949" s="1"/>
      <c r="DQ949" s="1"/>
      <c r="DR949" s="1"/>
      <c r="DS949" s="1"/>
      <c r="DT949" s="1"/>
      <c r="DU949" s="1"/>
      <c r="DV949" s="1"/>
      <c r="DW949" s="1"/>
      <c r="DX949" s="1"/>
      <c r="DY949" s="1"/>
      <c r="DZ949" s="1"/>
      <c r="EA949" s="1"/>
      <c r="EB949" s="1"/>
      <c r="EC949" s="1"/>
      <c r="ED949" s="1"/>
      <c r="EE949" s="1"/>
      <c r="EF949" s="1"/>
      <c r="EG949" s="1"/>
      <c r="EH949" s="1"/>
      <c r="EI949" s="1"/>
    </row>
    <row r="950" spans="1:139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/>
      <c r="DN950" s="1"/>
      <c r="DO950" s="1"/>
      <c r="DP950" s="1"/>
      <c r="DQ950" s="1"/>
      <c r="DR950" s="1"/>
      <c r="DS950" s="1"/>
      <c r="DT950" s="1"/>
      <c r="DU950" s="1"/>
      <c r="DV950" s="1"/>
      <c r="DW950" s="1"/>
      <c r="DX950" s="1"/>
      <c r="DY950" s="1"/>
      <c r="DZ950" s="1"/>
      <c r="EA950" s="1"/>
      <c r="EB950" s="1"/>
      <c r="EC950" s="1"/>
      <c r="ED950" s="1"/>
      <c r="EE950" s="1"/>
      <c r="EF950" s="1"/>
      <c r="EG950" s="1"/>
      <c r="EH950" s="1"/>
      <c r="EI950" s="1"/>
    </row>
    <row r="951" spans="1:139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  <c r="DP951" s="1"/>
      <c r="DQ951" s="1"/>
      <c r="DR951" s="1"/>
      <c r="DS951" s="1"/>
      <c r="DT951" s="1"/>
      <c r="DU951" s="1"/>
      <c r="DV951" s="1"/>
      <c r="DW951" s="1"/>
      <c r="DX951" s="1"/>
      <c r="DY951" s="1"/>
      <c r="DZ951" s="1"/>
      <c r="EA951" s="1"/>
      <c r="EB951" s="1"/>
      <c r="EC951" s="1"/>
      <c r="ED951" s="1"/>
      <c r="EE951" s="1"/>
      <c r="EF951" s="1"/>
      <c r="EG951" s="1"/>
      <c r="EH951" s="1"/>
      <c r="EI951" s="1"/>
    </row>
    <row r="952" spans="1:139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  <c r="DP952" s="1"/>
      <c r="DQ952" s="1"/>
      <c r="DR952" s="1"/>
      <c r="DS952" s="1"/>
      <c r="DT952" s="1"/>
      <c r="DU952" s="1"/>
      <c r="DV952" s="1"/>
      <c r="DW952" s="1"/>
      <c r="DX952" s="1"/>
      <c r="DY952" s="1"/>
      <c r="DZ952" s="1"/>
      <c r="EA952" s="1"/>
      <c r="EB952" s="1"/>
      <c r="EC952" s="1"/>
      <c r="ED952" s="1"/>
      <c r="EE952" s="1"/>
      <c r="EF952" s="1"/>
      <c r="EG952" s="1"/>
      <c r="EH952" s="1"/>
      <c r="EI952" s="1"/>
    </row>
    <row r="953" spans="1:139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  <c r="DP953" s="1"/>
      <c r="DQ953" s="1"/>
      <c r="DR953" s="1"/>
      <c r="DS953" s="1"/>
      <c r="DT953" s="1"/>
      <c r="DU953" s="1"/>
      <c r="DV953" s="1"/>
      <c r="DW953" s="1"/>
      <c r="DX953" s="1"/>
      <c r="DY953" s="1"/>
      <c r="DZ953" s="1"/>
      <c r="EA953" s="1"/>
      <c r="EB953" s="1"/>
      <c r="EC953" s="1"/>
      <c r="ED953" s="1"/>
      <c r="EE953" s="1"/>
      <c r="EF953" s="1"/>
      <c r="EG953" s="1"/>
      <c r="EH953" s="1"/>
      <c r="EI953" s="1"/>
    </row>
    <row r="954" spans="1:139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  <c r="DP954" s="1"/>
      <c r="DQ954" s="1"/>
      <c r="DR954" s="1"/>
      <c r="DS954" s="1"/>
      <c r="DT954" s="1"/>
      <c r="DU954" s="1"/>
      <c r="DV954" s="1"/>
      <c r="DW954" s="1"/>
      <c r="DX954" s="1"/>
      <c r="DY954" s="1"/>
      <c r="DZ954" s="1"/>
      <c r="EA954" s="1"/>
      <c r="EB954" s="1"/>
      <c r="EC954" s="1"/>
      <c r="ED954" s="1"/>
      <c r="EE954" s="1"/>
      <c r="EF954" s="1"/>
      <c r="EG954" s="1"/>
      <c r="EH954" s="1"/>
      <c r="EI954" s="1"/>
    </row>
    <row r="955" spans="1:139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  <c r="DP955" s="1"/>
      <c r="DQ955" s="1"/>
      <c r="DR955" s="1"/>
      <c r="DS955" s="1"/>
      <c r="DT955" s="1"/>
      <c r="DU955" s="1"/>
      <c r="DV955" s="1"/>
      <c r="DW955" s="1"/>
      <c r="DX955" s="1"/>
      <c r="DY955" s="1"/>
      <c r="DZ955" s="1"/>
      <c r="EA955" s="1"/>
      <c r="EB955" s="1"/>
      <c r="EC955" s="1"/>
      <c r="ED955" s="1"/>
      <c r="EE955" s="1"/>
      <c r="EF955" s="1"/>
      <c r="EG955" s="1"/>
      <c r="EH955" s="1"/>
      <c r="EI955" s="1"/>
    </row>
    <row r="956" spans="1:139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  <c r="DP956" s="1"/>
      <c r="DQ956" s="1"/>
      <c r="DR956" s="1"/>
      <c r="DS956" s="1"/>
      <c r="DT956" s="1"/>
      <c r="DU956" s="1"/>
      <c r="DV956" s="1"/>
      <c r="DW956" s="1"/>
      <c r="DX956" s="1"/>
      <c r="DY956" s="1"/>
      <c r="DZ956" s="1"/>
      <c r="EA956" s="1"/>
      <c r="EB956" s="1"/>
      <c r="EC956" s="1"/>
      <c r="ED956" s="1"/>
      <c r="EE956" s="1"/>
      <c r="EF956" s="1"/>
      <c r="EG956" s="1"/>
      <c r="EH956" s="1"/>
      <c r="EI956" s="1"/>
    </row>
    <row r="957" spans="1:139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/>
      <c r="DN957" s="1"/>
      <c r="DO957" s="1"/>
      <c r="DP957" s="1"/>
      <c r="DQ957" s="1"/>
      <c r="DR957" s="1"/>
      <c r="DS957" s="1"/>
      <c r="DT957" s="1"/>
      <c r="DU957" s="1"/>
      <c r="DV957" s="1"/>
      <c r="DW957" s="1"/>
      <c r="DX957" s="1"/>
      <c r="DY957" s="1"/>
      <c r="DZ957" s="1"/>
      <c r="EA957" s="1"/>
      <c r="EB957" s="1"/>
      <c r="EC957" s="1"/>
      <c r="ED957" s="1"/>
      <c r="EE957" s="1"/>
      <c r="EF957" s="1"/>
      <c r="EG957" s="1"/>
      <c r="EH957" s="1"/>
      <c r="EI957" s="1"/>
    </row>
    <row r="958" spans="1:139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/>
      <c r="DN958" s="1"/>
      <c r="DO958" s="1"/>
      <c r="DP958" s="1"/>
      <c r="DQ958" s="1"/>
      <c r="DR958" s="1"/>
      <c r="DS958" s="1"/>
      <c r="DT958" s="1"/>
      <c r="DU958" s="1"/>
      <c r="DV958" s="1"/>
      <c r="DW958" s="1"/>
      <c r="DX958" s="1"/>
      <c r="DY958" s="1"/>
      <c r="DZ958" s="1"/>
      <c r="EA958" s="1"/>
      <c r="EB958" s="1"/>
      <c r="EC958" s="1"/>
      <c r="ED958" s="1"/>
      <c r="EE958" s="1"/>
      <c r="EF958" s="1"/>
      <c r="EG958" s="1"/>
      <c r="EH958" s="1"/>
      <c r="EI958" s="1"/>
    </row>
    <row r="959" spans="1:139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  <c r="DL959" s="1"/>
      <c r="DM959" s="1"/>
      <c r="DN959" s="1"/>
      <c r="DO959" s="1"/>
      <c r="DP959" s="1"/>
      <c r="DQ959" s="1"/>
      <c r="DR959" s="1"/>
      <c r="DS959" s="1"/>
      <c r="DT959" s="1"/>
      <c r="DU959" s="1"/>
      <c r="DV959" s="1"/>
      <c r="DW959" s="1"/>
      <c r="DX959" s="1"/>
      <c r="DY959" s="1"/>
      <c r="DZ959" s="1"/>
      <c r="EA959" s="1"/>
      <c r="EB959" s="1"/>
      <c r="EC959" s="1"/>
      <c r="ED959" s="1"/>
      <c r="EE959" s="1"/>
      <c r="EF959" s="1"/>
      <c r="EG959" s="1"/>
      <c r="EH959" s="1"/>
      <c r="EI959" s="1"/>
    </row>
    <row r="960" spans="1:139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  <c r="DL960" s="1"/>
      <c r="DM960" s="1"/>
      <c r="DN960" s="1"/>
      <c r="DO960" s="1"/>
      <c r="DP960" s="1"/>
      <c r="DQ960" s="1"/>
      <c r="DR960" s="1"/>
      <c r="DS960" s="1"/>
      <c r="DT960" s="1"/>
      <c r="DU960" s="1"/>
      <c r="DV960" s="1"/>
      <c r="DW960" s="1"/>
      <c r="DX960" s="1"/>
      <c r="DY960" s="1"/>
      <c r="DZ960" s="1"/>
      <c r="EA960" s="1"/>
      <c r="EB960" s="1"/>
      <c r="EC960" s="1"/>
      <c r="ED960" s="1"/>
      <c r="EE960" s="1"/>
      <c r="EF960" s="1"/>
      <c r="EG960" s="1"/>
      <c r="EH960" s="1"/>
      <c r="EI960" s="1"/>
    </row>
    <row r="961" spans="1:139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  <c r="DP961" s="1"/>
      <c r="DQ961" s="1"/>
      <c r="DR961" s="1"/>
      <c r="DS961" s="1"/>
      <c r="DT961" s="1"/>
      <c r="DU961" s="1"/>
      <c r="DV961" s="1"/>
      <c r="DW961" s="1"/>
      <c r="DX961" s="1"/>
      <c r="DY961" s="1"/>
      <c r="DZ961" s="1"/>
      <c r="EA961" s="1"/>
      <c r="EB961" s="1"/>
      <c r="EC961" s="1"/>
      <c r="ED961" s="1"/>
      <c r="EE961" s="1"/>
      <c r="EF961" s="1"/>
      <c r="EG961" s="1"/>
      <c r="EH961" s="1"/>
      <c r="EI961" s="1"/>
    </row>
    <row r="962" spans="1:139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/>
      <c r="DN962" s="1"/>
      <c r="DO962" s="1"/>
      <c r="DP962" s="1"/>
      <c r="DQ962" s="1"/>
      <c r="DR962" s="1"/>
      <c r="DS962" s="1"/>
      <c r="DT962" s="1"/>
      <c r="DU962" s="1"/>
      <c r="DV962" s="1"/>
      <c r="DW962" s="1"/>
      <c r="DX962" s="1"/>
      <c r="DY962" s="1"/>
      <c r="DZ962" s="1"/>
      <c r="EA962" s="1"/>
      <c r="EB962" s="1"/>
      <c r="EC962" s="1"/>
      <c r="ED962" s="1"/>
      <c r="EE962" s="1"/>
      <c r="EF962" s="1"/>
      <c r="EG962" s="1"/>
      <c r="EH962" s="1"/>
      <c r="EI962" s="1"/>
    </row>
    <row r="963" spans="1:139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/>
      <c r="DN963" s="1"/>
      <c r="DO963" s="1"/>
      <c r="DP963" s="1"/>
      <c r="DQ963" s="1"/>
      <c r="DR963" s="1"/>
      <c r="DS963" s="1"/>
      <c r="DT963" s="1"/>
      <c r="DU963" s="1"/>
      <c r="DV963" s="1"/>
      <c r="DW963" s="1"/>
      <c r="DX963" s="1"/>
      <c r="DY963" s="1"/>
      <c r="DZ963" s="1"/>
      <c r="EA963" s="1"/>
      <c r="EB963" s="1"/>
      <c r="EC963" s="1"/>
      <c r="ED963" s="1"/>
      <c r="EE963" s="1"/>
      <c r="EF963" s="1"/>
      <c r="EG963" s="1"/>
      <c r="EH963" s="1"/>
      <c r="EI963" s="1"/>
    </row>
    <row r="964" spans="1:139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/>
      <c r="DN964" s="1"/>
      <c r="DO964" s="1"/>
      <c r="DP964" s="1"/>
      <c r="DQ964" s="1"/>
      <c r="DR964" s="1"/>
      <c r="DS964" s="1"/>
      <c r="DT964" s="1"/>
      <c r="DU964" s="1"/>
      <c r="DV964" s="1"/>
      <c r="DW964" s="1"/>
      <c r="DX964" s="1"/>
      <c r="DY964" s="1"/>
      <c r="DZ964" s="1"/>
      <c r="EA964" s="1"/>
      <c r="EB964" s="1"/>
      <c r="EC964" s="1"/>
      <c r="ED964" s="1"/>
      <c r="EE964" s="1"/>
      <c r="EF964" s="1"/>
      <c r="EG964" s="1"/>
      <c r="EH964" s="1"/>
      <c r="EI964" s="1"/>
    </row>
    <row r="965" spans="1:139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/>
      <c r="DN965" s="1"/>
      <c r="DO965" s="1"/>
      <c r="DP965" s="1"/>
      <c r="DQ965" s="1"/>
      <c r="DR965" s="1"/>
      <c r="DS965" s="1"/>
      <c r="DT965" s="1"/>
      <c r="DU965" s="1"/>
      <c r="DV965" s="1"/>
      <c r="DW965" s="1"/>
      <c r="DX965" s="1"/>
      <c r="DY965" s="1"/>
      <c r="DZ965" s="1"/>
      <c r="EA965" s="1"/>
      <c r="EB965" s="1"/>
      <c r="EC965" s="1"/>
      <c r="ED965" s="1"/>
      <c r="EE965" s="1"/>
      <c r="EF965" s="1"/>
      <c r="EG965" s="1"/>
      <c r="EH965" s="1"/>
      <c r="EI965" s="1"/>
    </row>
    <row r="966" spans="1:139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/>
      <c r="DN966" s="1"/>
      <c r="DO966" s="1"/>
      <c r="DP966" s="1"/>
      <c r="DQ966" s="1"/>
      <c r="DR966" s="1"/>
      <c r="DS966" s="1"/>
      <c r="DT966" s="1"/>
      <c r="DU966" s="1"/>
      <c r="DV966" s="1"/>
      <c r="DW966" s="1"/>
      <c r="DX966" s="1"/>
      <c r="DY966" s="1"/>
      <c r="DZ966" s="1"/>
      <c r="EA966" s="1"/>
      <c r="EB966" s="1"/>
      <c r="EC966" s="1"/>
      <c r="ED966" s="1"/>
      <c r="EE966" s="1"/>
      <c r="EF966" s="1"/>
      <c r="EG966" s="1"/>
      <c r="EH966" s="1"/>
      <c r="EI966" s="1"/>
    </row>
    <row r="967" spans="1:139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  <c r="DL967" s="1"/>
      <c r="DM967" s="1"/>
      <c r="DN967" s="1"/>
      <c r="DO967" s="1"/>
      <c r="DP967" s="1"/>
      <c r="DQ967" s="1"/>
      <c r="DR967" s="1"/>
      <c r="DS967" s="1"/>
      <c r="DT967" s="1"/>
      <c r="DU967" s="1"/>
      <c r="DV967" s="1"/>
      <c r="DW967" s="1"/>
      <c r="DX967" s="1"/>
      <c r="DY967" s="1"/>
      <c r="DZ967" s="1"/>
      <c r="EA967" s="1"/>
      <c r="EB967" s="1"/>
      <c r="EC967" s="1"/>
      <c r="ED967" s="1"/>
      <c r="EE967" s="1"/>
      <c r="EF967" s="1"/>
      <c r="EG967" s="1"/>
      <c r="EH967" s="1"/>
      <c r="EI967" s="1"/>
    </row>
    <row r="968" spans="1:139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  <c r="DL968" s="1"/>
      <c r="DM968" s="1"/>
      <c r="DN968" s="1"/>
      <c r="DO968" s="1"/>
      <c r="DP968" s="1"/>
      <c r="DQ968" s="1"/>
      <c r="DR968" s="1"/>
      <c r="DS968" s="1"/>
      <c r="DT968" s="1"/>
      <c r="DU968" s="1"/>
      <c r="DV968" s="1"/>
      <c r="DW968" s="1"/>
      <c r="DX968" s="1"/>
      <c r="DY968" s="1"/>
      <c r="DZ968" s="1"/>
      <c r="EA968" s="1"/>
      <c r="EB968" s="1"/>
      <c r="EC968" s="1"/>
      <c r="ED968" s="1"/>
      <c r="EE968" s="1"/>
      <c r="EF968" s="1"/>
      <c r="EG968" s="1"/>
      <c r="EH968" s="1"/>
      <c r="EI968" s="1"/>
    </row>
    <row r="969" spans="1:139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  <c r="DL969" s="1"/>
      <c r="DM969" s="1"/>
      <c r="DN969" s="1"/>
      <c r="DO969" s="1"/>
      <c r="DP969" s="1"/>
      <c r="DQ969" s="1"/>
      <c r="DR969" s="1"/>
      <c r="DS969" s="1"/>
      <c r="DT969" s="1"/>
      <c r="DU969" s="1"/>
      <c r="DV969" s="1"/>
      <c r="DW969" s="1"/>
      <c r="DX969" s="1"/>
      <c r="DY969" s="1"/>
      <c r="DZ969" s="1"/>
      <c r="EA969" s="1"/>
      <c r="EB969" s="1"/>
      <c r="EC969" s="1"/>
      <c r="ED969" s="1"/>
      <c r="EE969" s="1"/>
      <c r="EF969" s="1"/>
      <c r="EG969" s="1"/>
      <c r="EH969" s="1"/>
      <c r="EI969" s="1"/>
    </row>
    <row r="970" spans="1:139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  <c r="DI970" s="1"/>
      <c r="DJ970" s="1"/>
      <c r="DK970" s="1"/>
      <c r="DL970" s="1"/>
      <c r="DM970" s="1"/>
      <c r="DN970" s="1"/>
      <c r="DO970" s="1"/>
      <c r="DP970" s="1"/>
      <c r="DQ970" s="1"/>
      <c r="DR970" s="1"/>
      <c r="DS970" s="1"/>
      <c r="DT970" s="1"/>
      <c r="DU970" s="1"/>
      <c r="DV970" s="1"/>
      <c r="DW970" s="1"/>
      <c r="DX970" s="1"/>
      <c r="DY970" s="1"/>
      <c r="DZ970" s="1"/>
      <c r="EA970" s="1"/>
      <c r="EB970" s="1"/>
      <c r="EC970" s="1"/>
      <c r="ED970" s="1"/>
      <c r="EE970" s="1"/>
      <c r="EF970" s="1"/>
      <c r="EG970" s="1"/>
      <c r="EH970" s="1"/>
      <c r="EI970" s="1"/>
    </row>
    <row r="971" spans="1:139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  <c r="DI971" s="1"/>
      <c r="DJ971" s="1"/>
      <c r="DK971" s="1"/>
      <c r="DL971" s="1"/>
      <c r="DM971" s="1"/>
      <c r="DN971" s="1"/>
      <c r="DO971" s="1"/>
      <c r="DP971" s="1"/>
      <c r="DQ971" s="1"/>
      <c r="DR971" s="1"/>
      <c r="DS971" s="1"/>
      <c r="DT971" s="1"/>
      <c r="DU971" s="1"/>
      <c r="DV971" s="1"/>
      <c r="DW971" s="1"/>
      <c r="DX971" s="1"/>
      <c r="DY971" s="1"/>
      <c r="DZ971" s="1"/>
      <c r="EA971" s="1"/>
      <c r="EB971" s="1"/>
      <c r="EC971" s="1"/>
      <c r="ED971" s="1"/>
      <c r="EE971" s="1"/>
      <c r="EF971" s="1"/>
      <c r="EG971" s="1"/>
      <c r="EH971" s="1"/>
      <c r="EI971" s="1"/>
    </row>
    <row r="972" spans="1:139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  <c r="DL972" s="1"/>
      <c r="DM972" s="1"/>
      <c r="DN972" s="1"/>
      <c r="DO972" s="1"/>
      <c r="DP972" s="1"/>
      <c r="DQ972" s="1"/>
      <c r="DR972" s="1"/>
      <c r="DS972" s="1"/>
      <c r="DT972" s="1"/>
      <c r="DU972" s="1"/>
      <c r="DV972" s="1"/>
      <c r="DW972" s="1"/>
      <c r="DX972" s="1"/>
      <c r="DY972" s="1"/>
      <c r="DZ972" s="1"/>
      <c r="EA972" s="1"/>
      <c r="EB972" s="1"/>
      <c r="EC972" s="1"/>
      <c r="ED972" s="1"/>
      <c r="EE972" s="1"/>
      <c r="EF972" s="1"/>
      <c r="EG972" s="1"/>
      <c r="EH972" s="1"/>
      <c r="EI972" s="1"/>
    </row>
    <row r="973" spans="1:139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  <c r="DL973" s="1"/>
      <c r="DM973" s="1"/>
      <c r="DN973" s="1"/>
      <c r="DO973" s="1"/>
      <c r="DP973" s="1"/>
      <c r="DQ973" s="1"/>
      <c r="DR973" s="1"/>
      <c r="DS973" s="1"/>
      <c r="DT973" s="1"/>
      <c r="DU973" s="1"/>
      <c r="DV973" s="1"/>
      <c r="DW973" s="1"/>
      <c r="DX973" s="1"/>
      <c r="DY973" s="1"/>
      <c r="DZ973" s="1"/>
      <c r="EA973" s="1"/>
      <c r="EB973" s="1"/>
      <c r="EC973" s="1"/>
      <c r="ED973" s="1"/>
      <c r="EE973" s="1"/>
      <c r="EF973" s="1"/>
      <c r="EG973" s="1"/>
      <c r="EH973" s="1"/>
      <c r="EI973" s="1"/>
    </row>
    <row r="974" spans="1:139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  <c r="DI974" s="1"/>
      <c r="DJ974" s="1"/>
      <c r="DK974" s="1"/>
      <c r="DL974" s="1"/>
      <c r="DM974" s="1"/>
      <c r="DN974" s="1"/>
      <c r="DO974" s="1"/>
      <c r="DP974" s="1"/>
      <c r="DQ974" s="1"/>
      <c r="DR974" s="1"/>
      <c r="DS974" s="1"/>
      <c r="DT974" s="1"/>
      <c r="DU974" s="1"/>
      <c r="DV974" s="1"/>
      <c r="DW974" s="1"/>
      <c r="DX974" s="1"/>
      <c r="DY974" s="1"/>
      <c r="DZ974" s="1"/>
      <c r="EA974" s="1"/>
      <c r="EB974" s="1"/>
      <c r="EC974" s="1"/>
      <c r="ED974" s="1"/>
      <c r="EE974" s="1"/>
      <c r="EF974" s="1"/>
      <c r="EG974" s="1"/>
      <c r="EH974" s="1"/>
      <c r="EI974" s="1"/>
    </row>
    <row r="975" spans="1:139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  <c r="DI975" s="1"/>
      <c r="DJ975" s="1"/>
      <c r="DK975" s="1"/>
      <c r="DL975" s="1"/>
      <c r="DM975" s="1"/>
      <c r="DN975" s="1"/>
      <c r="DO975" s="1"/>
      <c r="DP975" s="1"/>
      <c r="DQ975" s="1"/>
      <c r="DR975" s="1"/>
      <c r="DS975" s="1"/>
      <c r="DT975" s="1"/>
      <c r="DU975" s="1"/>
      <c r="DV975" s="1"/>
      <c r="DW975" s="1"/>
      <c r="DX975" s="1"/>
      <c r="DY975" s="1"/>
      <c r="DZ975" s="1"/>
      <c r="EA975" s="1"/>
      <c r="EB975" s="1"/>
      <c r="EC975" s="1"/>
      <c r="ED975" s="1"/>
      <c r="EE975" s="1"/>
      <c r="EF975" s="1"/>
      <c r="EG975" s="1"/>
      <c r="EH975" s="1"/>
      <c r="EI975" s="1"/>
    </row>
    <row r="976" spans="1:139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  <c r="DI976" s="1"/>
      <c r="DJ976" s="1"/>
      <c r="DK976" s="1"/>
      <c r="DL976" s="1"/>
      <c r="DM976" s="1"/>
      <c r="DN976" s="1"/>
      <c r="DO976" s="1"/>
      <c r="DP976" s="1"/>
      <c r="DQ976" s="1"/>
      <c r="DR976" s="1"/>
      <c r="DS976" s="1"/>
      <c r="DT976" s="1"/>
      <c r="DU976" s="1"/>
      <c r="DV976" s="1"/>
      <c r="DW976" s="1"/>
      <c r="DX976" s="1"/>
      <c r="DY976" s="1"/>
      <c r="DZ976" s="1"/>
      <c r="EA976" s="1"/>
      <c r="EB976" s="1"/>
      <c r="EC976" s="1"/>
      <c r="ED976" s="1"/>
      <c r="EE976" s="1"/>
      <c r="EF976" s="1"/>
      <c r="EG976" s="1"/>
      <c r="EH976" s="1"/>
      <c r="EI976" s="1"/>
    </row>
    <row r="977" spans="1:139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  <c r="DL977" s="1"/>
      <c r="DM977" s="1"/>
      <c r="DN977" s="1"/>
      <c r="DO977" s="1"/>
      <c r="DP977" s="1"/>
      <c r="DQ977" s="1"/>
      <c r="DR977" s="1"/>
      <c r="DS977" s="1"/>
      <c r="DT977" s="1"/>
      <c r="DU977" s="1"/>
      <c r="DV977" s="1"/>
      <c r="DW977" s="1"/>
      <c r="DX977" s="1"/>
      <c r="DY977" s="1"/>
      <c r="DZ977" s="1"/>
      <c r="EA977" s="1"/>
      <c r="EB977" s="1"/>
      <c r="EC977" s="1"/>
      <c r="ED977" s="1"/>
      <c r="EE977" s="1"/>
      <c r="EF977" s="1"/>
      <c r="EG977" s="1"/>
      <c r="EH977" s="1"/>
      <c r="EI977" s="1"/>
    </row>
    <row r="978" spans="1:139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  <c r="DL978" s="1"/>
      <c r="DM978" s="1"/>
      <c r="DN978" s="1"/>
      <c r="DO978" s="1"/>
      <c r="DP978" s="1"/>
      <c r="DQ978" s="1"/>
      <c r="DR978" s="1"/>
      <c r="DS978" s="1"/>
      <c r="DT978" s="1"/>
      <c r="DU978" s="1"/>
      <c r="DV978" s="1"/>
      <c r="DW978" s="1"/>
      <c r="DX978" s="1"/>
      <c r="DY978" s="1"/>
      <c r="DZ978" s="1"/>
      <c r="EA978" s="1"/>
      <c r="EB978" s="1"/>
      <c r="EC978" s="1"/>
      <c r="ED978" s="1"/>
      <c r="EE978" s="1"/>
      <c r="EF978" s="1"/>
      <c r="EG978" s="1"/>
      <c r="EH978" s="1"/>
      <c r="EI978" s="1"/>
    </row>
    <row r="979" spans="1:139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  <c r="DH979" s="1"/>
      <c r="DI979" s="1"/>
      <c r="DJ979" s="1"/>
      <c r="DK979" s="1"/>
      <c r="DL979" s="1"/>
      <c r="DM979" s="1"/>
      <c r="DN979" s="1"/>
      <c r="DO979" s="1"/>
      <c r="DP979" s="1"/>
      <c r="DQ979" s="1"/>
      <c r="DR979" s="1"/>
      <c r="DS979" s="1"/>
      <c r="DT979" s="1"/>
      <c r="DU979" s="1"/>
      <c r="DV979" s="1"/>
      <c r="DW979" s="1"/>
      <c r="DX979" s="1"/>
      <c r="DY979" s="1"/>
      <c r="DZ979" s="1"/>
      <c r="EA979" s="1"/>
      <c r="EB979" s="1"/>
      <c r="EC979" s="1"/>
      <c r="ED979" s="1"/>
      <c r="EE979" s="1"/>
      <c r="EF979" s="1"/>
      <c r="EG979" s="1"/>
      <c r="EH979" s="1"/>
      <c r="EI979" s="1"/>
    </row>
    <row r="980" spans="1:139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  <c r="DH980" s="1"/>
      <c r="DI980" s="1"/>
      <c r="DJ980" s="1"/>
      <c r="DK980" s="1"/>
      <c r="DL980" s="1"/>
      <c r="DM980" s="1"/>
      <c r="DN980" s="1"/>
      <c r="DO980" s="1"/>
      <c r="DP980" s="1"/>
      <c r="DQ980" s="1"/>
      <c r="DR980" s="1"/>
      <c r="DS980" s="1"/>
      <c r="DT980" s="1"/>
      <c r="DU980" s="1"/>
      <c r="DV980" s="1"/>
      <c r="DW980" s="1"/>
      <c r="DX980" s="1"/>
      <c r="DY980" s="1"/>
      <c r="DZ980" s="1"/>
      <c r="EA980" s="1"/>
      <c r="EB980" s="1"/>
      <c r="EC980" s="1"/>
      <c r="ED980" s="1"/>
      <c r="EE980" s="1"/>
      <c r="EF980" s="1"/>
      <c r="EG980" s="1"/>
      <c r="EH980" s="1"/>
      <c r="EI980" s="1"/>
    </row>
    <row r="981" spans="1:139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  <c r="DI981" s="1"/>
      <c r="DJ981" s="1"/>
      <c r="DK981" s="1"/>
      <c r="DL981" s="1"/>
      <c r="DM981" s="1"/>
      <c r="DN981" s="1"/>
      <c r="DO981" s="1"/>
      <c r="DP981" s="1"/>
      <c r="DQ981" s="1"/>
      <c r="DR981" s="1"/>
      <c r="DS981" s="1"/>
      <c r="DT981" s="1"/>
      <c r="DU981" s="1"/>
      <c r="DV981" s="1"/>
      <c r="DW981" s="1"/>
      <c r="DX981" s="1"/>
      <c r="DY981" s="1"/>
      <c r="DZ981" s="1"/>
      <c r="EA981" s="1"/>
      <c r="EB981" s="1"/>
      <c r="EC981" s="1"/>
      <c r="ED981" s="1"/>
      <c r="EE981" s="1"/>
      <c r="EF981" s="1"/>
      <c r="EG981" s="1"/>
      <c r="EH981" s="1"/>
      <c r="EI981" s="1"/>
    </row>
    <row r="982" spans="1:139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  <c r="DI982" s="1"/>
      <c r="DJ982" s="1"/>
      <c r="DK982" s="1"/>
      <c r="DL982" s="1"/>
      <c r="DM982" s="1"/>
      <c r="DN982" s="1"/>
      <c r="DO982" s="1"/>
      <c r="DP982" s="1"/>
      <c r="DQ982" s="1"/>
      <c r="DR982" s="1"/>
      <c r="DS982" s="1"/>
      <c r="DT982" s="1"/>
      <c r="DU982" s="1"/>
      <c r="DV982" s="1"/>
      <c r="DW982" s="1"/>
      <c r="DX982" s="1"/>
      <c r="DY982" s="1"/>
      <c r="DZ982" s="1"/>
      <c r="EA982" s="1"/>
      <c r="EB982" s="1"/>
      <c r="EC982" s="1"/>
      <c r="ED982" s="1"/>
      <c r="EE982" s="1"/>
      <c r="EF982" s="1"/>
      <c r="EG982" s="1"/>
      <c r="EH982" s="1"/>
      <c r="EI982" s="1"/>
    </row>
    <row r="983" spans="1:139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  <c r="DH983" s="1"/>
      <c r="DI983" s="1"/>
      <c r="DJ983" s="1"/>
      <c r="DK983" s="1"/>
      <c r="DL983" s="1"/>
      <c r="DM983" s="1"/>
      <c r="DN983" s="1"/>
      <c r="DO983" s="1"/>
      <c r="DP983" s="1"/>
      <c r="DQ983" s="1"/>
      <c r="DR983" s="1"/>
      <c r="DS983" s="1"/>
      <c r="DT983" s="1"/>
      <c r="DU983" s="1"/>
      <c r="DV983" s="1"/>
      <c r="DW983" s="1"/>
      <c r="DX983" s="1"/>
      <c r="DY983" s="1"/>
      <c r="DZ983" s="1"/>
      <c r="EA983" s="1"/>
      <c r="EB983" s="1"/>
      <c r="EC983" s="1"/>
      <c r="ED983" s="1"/>
      <c r="EE983" s="1"/>
      <c r="EF983" s="1"/>
      <c r="EG983" s="1"/>
      <c r="EH983" s="1"/>
      <c r="EI983" s="1"/>
    </row>
    <row r="984" spans="1:139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  <c r="DL984" s="1"/>
      <c r="DM984" s="1"/>
      <c r="DN984" s="1"/>
      <c r="DO984" s="1"/>
      <c r="DP984" s="1"/>
      <c r="DQ984" s="1"/>
      <c r="DR984" s="1"/>
      <c r="DS984" s="1"/>
      <c r="DT984" s="1"/>
      <c r="DU984" s="1"/>
      <c r="DV984" s="1"/>
      <c r="DW984" s="1"/>
      <c r="DX984" s="1"/>
      <c r="DY984" s="1"/>
      <c r="DZ984" s="1"/>
      <c r="EA984" s="1"/>
      <c r="EB984" s="1"/>
      <c r="EC984" s="1"/>
      <c r="ED984" s="1"/>
      <c r="EE984" s="1"/>
      <c r="EF984" s="1"/>
      <c r="EG984" s="1"/>
      <c r="EH984" s="1"/>
      <c r="EI984" s="1"/>
    </row>
    <row r="985" spans="1:139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  <c r="DL985" s="1"/>
      <c r="DM985" s="1"/>
      <c r="DN985" s="1"/>
      <c r="DO985" s="1"/>
      <c r="DP985" s="1"/>
      <c r="DQ985" s="1"/>
      <c r="DR985" s="1"/>
      <c r="DS985" s="1"/>
      <c r="DT985" s="1"/>
      <c r="DU985" s="1"/>
      <c r="DV985" s="1"/>
      <c r="DW985" s="1"/>
      <c r="DX985" s="1"/>
      <c r="DY985" s="1"/>
      <c r="DZ985" s="1"/>
      <c r="EA985" s="1"/>
      <c r="EB985" s="1"/>
      <c r="EC985" s="1"/>
      <c r="ED985" s="1"/>
      <c r="EE985" s="1"/>
      <c r="EF985" s="1"/>
      <c r="EG985" s="1"/>
      <c r="EH985" s="1"/>
      <c r="EI985" s="1"/>
    </row>
    <row r="986" spans="1:139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  <c r="DH986" s="1"/>
      <c r="DI986" s="1"/>
      <c r="DJ986" s="1"/>
      <c r="DK986" s="1"/>
      <c r="DL986" s="1"/>
      <c r="DM986" s="1"/>
      <c r="DN986" s="1"/>
      <c r="DO986" s="1"/>
      <c r="DP986" s="1"/>
      <c r="DQ986" s="1"/>
      <c r="DR986" s="1"/>
      <c r="DS986" s="1"/>
      <c r="DT986" s="1"/>
      <c r="DU986" s="1"/>
      <c r="DV986" s="1"/>
      <c r="DW986" s="1"/>
      <c r="DX986" s="1"/>
      <c r="DY986" s="1"/>
      <c r="DZ986" s="1"/>
      <c r="EA986" s="1"/>
      <c r="EB986" s="1"/>
      <c r="EC986" s="1"/>
      <c r="ED986" s="1"/>
      <c r="EE986" s="1"/>
      <c r="EF986" s="1"/>
      <c r="EG986" s="1"/>
      <c r="EH986" s="1"/>
      <c r="EI986" s="1"/>
    </row>
    <row r="987" spans="1:139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  <c r="DH987" s="1"/>
      <c r="DI987" s="1"/>
      <c r="DJ987" s="1"/>
      <c r="DK987" s="1"/>
      <c r="DL987" s="1"/>
      <c r="DM987" s="1"/>
      <c r="DN987" s="1"/>
      <c r="DO987" s="1"/>
      <c r="DP987" s="1"/>
      <c r="DQ987" s="1"/>
      <c r="DR987" s="1"/>
      <c r="DS987" s="1"/>
      <c r="DT987" s="1"/>
      <c r="DU987" s="1"/>
      <c r="DV987" s="1"/>
      <c r="DW987" s="1"/>
      <c r="DX987" s="1"/>
      <c r="DY987" s="1"/>
      <c r="DZ987" s="1"/>
      <c r="EA987" s="1"/>
      <c r="EB987" s="1"/>
      <c r="EC987" s="1"/>
      <c r="ED987" s="1"/>
      <c r="EE987" s="1"/>
      <c r="EF987" s="1"/>
      <c r="EG987" s="1"/>
      <c r="EH987" s="1"/>
      <c r="EI987" s="1"/>
    </row>
    <row r="988" spans="1:139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  <c r="DH988" s="1"/>
      <c r="DI988" s="1"/>
      <c r="DJ988" s="1"/>
      <c r="DK988" s="1"/>
      <c r="DL988" s="1"/>
      <c r="DM988" s="1"/>
      <c r="DN988" s="1"/>
      <c r="DO988" s="1"/>
      <c r="DP988" s="1"/>
      <c r="DQ988" s="1"/>
      <c r="DR988" s="1"/>
      <c r="DS988" s="1"/>
      <c r="DT988" s="1"/>
      <c r="DU988" s="1"/>
      <c r="DV988" s="1"/>
      <c r="DW988" s="1"/>
      <c r="DX988" s="1"/>
      <c r="DY988" s="1"/>
      <c r="DZ988" s="1"/>
      <c r="EA988" s="1"/>
      <c r="EB988" s="1"/>
      <c r="EC988" s="1"/>
      <c r="ED988" s="1"/>
      <c r="EE988" s="1"/>
      <c r="EF988" s="1"/>
      <c r="EG988" s="1"/>
      <c r="EH988" s="1"/>
      <c r="EI988" s="1"/>
    </row>
    <row r="989" spans="1:139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  <c r="DH989" s="1"/>
      <c r="DI989" s="1"/>
      <c r="DJ989" s="1"/>
      <c r="DK989" s="1"/>
      <c r="DL989" s="1"/>
      <c r="DM989" s="1"/>
      <c r="DN989" s="1"/>
      <c r="DO989" s="1"/>
      <c r="DP989" s="1"/>
      <c r="DQ989" s="1"/>
      <c r="DR989" s="1"/>
      <c r="DS989" s="1"/>
      <c r="DT989" s="1"/>
      <c r="DU989" s="1"/>
      <c r="DV989" s="1"/>
      <c r="DW989" s="1"/>
      <c r="DX989" s="1"/>
      <c r="DY989" s="1"/>
      <c r="DZ989" s="1"/>
      <c r="EA989" s="1"/>
      <c r="EB989" s="1"/>
      <c r="EC989" s="1"/>
      <c r="ED989" s="1"/>
      <c r="EE989" s="1"/>
      <c r="EF989" s="1"/>
      <c r="EG989" s="1"/>
      <c r="EH989" s="1"/>
      <c r="EI989" s="1"/>
    </row>
    <row r="990" spans="1:139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  <c r="DH990" s="1"/>
      <c r="DI990" s="1"/>
      <c r="DJ990" s="1"/>
      <c r="DK990" s="1"/>
      <c r="DL990" s="1"/>
      <c r="DM990" s="1"/>
      <c r="DN990" s="1"/>
      <c r="DO990" s="1"/>
      <c r="DP990" s="1"/>
      <c r="DQ990" s="1"/>
      <c r="DR990" s="1"/>
      <c r="DS990" s="1"/>
      <c r="DT990" s="1"/>
      <c r="DU990" s="1"/>
      <c r="DV990" s="1"/>
      <c r="DW990" s="1"/>
      <c r="DX990" s="1"/>
      <c r="DY990" s="1"/>
      <c r="DZ990" s="1"/>
      <c r="EA990" s="1"/>
      <c r="EB990" s="1"/>
      <c r="EC990" s="1"/>
      <c r="ED990" s="1"/>
      <c r="EE990" s="1"/>
      <c r="EF990" s="1"/>
      <c r="EG990" s="1"/>
      <c r="EH990" s="1"/>
      <c r="EI990" s="1"/>
    </row>
    <row r="991" spans="1:139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  <c r="DH991" s="1"/>
      <c r="DI991" s="1"/>
      <c r="DJ991" s="1"/>
      <c r="DK991" s="1"/>
      <c r="DL991" s="1"/>
      <c r="DM991" s="1"/>
      <c r="DN991" s="1"/>
      <c r="DO991" s="1"/>
      <c r="DP991" s="1"/>
      <c r="DQ991" s="1"/>
      <c r="DR991" s="1"/>
      <c r="DS991" s="1"/>
      <c r="DT991" s="1"/>
      <c r="DU991" s="1"/>
      <c r="DV991" s="1"/>
      <c r="DW991" s="1"/>
      <c r="DX991" s="1"/>
      <c r="DY991" s="1"/>
      <c r="DZ991" s="1"/>
      <c r="EA991" s="1"/>
      <c r="EB991" s="1"/>
      <c r="EC991" s="1"/>
      <c r="ED991" s="1"/>
      <c r="EE991" s="1"/>
      <c r="EF991" s="1"/>
      <c r="EG991" s="1"/>
      <c r="EH991" s="1"/>
      <c r="EI991" s="1"/>
    </row>
    <row r="992" spans="1:139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  <c r="DH992" s="1"/>
      <c r="DI992" s="1"/>
      <c r="DJ992" s="1"/>
      <c r="DK992" s="1"/>
      <c r="DL992" s="1"/>
      <c r="DM992" s="1"/>
      <c r="DN992" s="1"/>
      <c r="DO992" s="1"/>
      <c r="DP992" s="1"/>
      <c r="DQ992" s="1"/>
      <c r="DR992" s="1"/>
      <c r="DS992" s="1"/>
      <c r="DT992" s="1"/>
      <c r="DU992" s="1"/>
      <c r="DV992" s="1"/>
      <c r="DW992" s="1"/>
      <c r="DX992" s="1"/>
      <c r="DY992" s="1"/>
      <c r="DZ992" s="1"/>
      <c r="EA992" s="1"/>
      <c r="EB992" s="1"/>
      <c r="EC992" s="1"/>
      <c r="ED992" s="1"/>
      <c r="EE992" s="1"/>
      <c r="EF992" s="1"/>
      <c r="EG992" s="1"/>
      <c r="EH992" s="1"/>
      <c r="EI992" s="1"/>
    </row>
    <row r="993" spans="1:139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  <c r="DH993" s="1"/>
      <c r="DI993" s="1"/>
      <c r="DJ993" s="1"/>
      <c r="DK993" s="1"/>
      <c r="DL993" s="1"/>
      <c r="DM993" s="1"/>
      <c r="DN993" s="1"/>
      <c r="DO993" s="1"/>
      <c r="DP993" s="1"/>
      <c r="DQ993" s="1"/>
      <c r="DR993" s="1"/>
      <c r="DS993" s="1"/>
      <c r="DT993" s="1"/>
      <c r="DU993" s="1"/>
      <c r="DV993" s="1"/>
      <c r="DW993" s="1"/>
      <c r="DX993" s="1"/>
      <c r="DY993" s="1"/>
      <c r="DZ993" s="1"/>
      <c r="EA993" s="1"/>
      <c r="EB993" s="1"/>
      <c r="EC993" s="1"/>
      <c r="ED993" s="1"/>
      <c r="EE993" s="1"/>
      <c r="EF993" s="1"/>
      <c r="EG993" s="1"/>
      <c r="EH993" s="1"/>
      <c r="EI993" s="1"/>
    </row>
    <row r="994" spans="1:139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  <c r="DH994" s="1"/>
      <c r="DI994" s="1"/>
      <c r="DJ994" s="1"/>
      <c r="DK994" s="1"/>
      <c r="DL994" s="1"/>
      <c r="DM994" s="1"/>
      <c r="DN994" s="1"/>
      <c r="DO994" s="1"/>
      <c r="DP994" s="1"/>
      <c r="DQ994" s="1"/>
      <c r="DR994" s="1"/>
      <c r="DS994" s="1"/>
      <c r="DT994" s="1"/>
      <c r="DU994" s="1"/>
      <c r="DV994" s="1"/>
      <c r="DW994" s="1"/>
      <c r="DX994" s="1"/>
      <c r="DY994" s="1"/>
      <c r="DZ994" s="1"/>
      <c r="EA994" s="1"/>
      <c r="EB994" s="1"/>
      <c r="EC994" s="1"/>
      <c r="ED994" s="1"/>
      <c r="EE994" s="1"/>
      <c r="EF994" s="1"/>
      <c r="EG994" s="1"/>
      <c r="EH994" s="1"/>
      <c r="EI994" s="1"/>
    </row>
    <row r="995" spans="1:139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  <c r="DH995" s="1"/>
      <c r="DI995" s="1"/>
      <c r="DJ995" s="1"/>
      <c r="DK995" s="1"/>
      <c r="DL995" s="1"/>
      <c r="DM995" s="1"/>
      <c r="DN995" s="1"/>
      <c r="DO995" s="1"/>
      <c r="DP995" s="1"/>
      <c r="DQ995" s="1"/>
      <c r="DR995" s="1"/>
      <c r="DS995" s="1"/>
      <c r="DT995" s="1"/>
      <c r="DU995" s="1"/>
      <c r="DV995" s="1"/>
      <c r="DW995" s="1"/>
      <c r="DX995" s="1"/>
      <c r="DY995" s="1"/>
      <c r="DZ995" s="1"/>
      <c r="EA995" s="1"/>
      <c r="EB995" s="1"/>
      <c r="EC995" s="1"/>
      <c r="ED995" s="1"/>
      <c r="EE995" s="1"/>
      <c r="EF995" s="1"/>
      <c r="EG995" s="1"/>
      <c r="EH995" s="1"/>
      <c r="EI995" s="1"/>
    </row>
    <row r="996" spans="1:139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1"/>
      <c r="DH996" s="1"/>
      <c r="DI996" s="1"/>
      <c r="DJ996" s="1"/>
      <c r="DK996" s="1"/>
      <c r="DL996" s="1"/>
      <c r="DM996" s="1"/>
      <c r="DN996" s="1"/>
      <c r="DO996" s="1"/>
      <c r="DP996" s="1"/>
      <c r="DQ996" s="1"/>
      <c r="DR996" s="1"/>
      <c r="DS996" s="1"/>
      <c r="DT996" s="1"/>
      <c r="DU996" s="1"/>
      <c r="DV996" s="1"/>
      <c r="DW996" s="1"/>
      <c r="DX996" s="1"/>
      <c r="DY996" s="1"/>
      <c r="DZ996" s="1"/>
      <c r="EA996" s="1"/>
      <c r="EB996" s="1"/>
      <c r="EC996" s="1"/>
      <c r="ED996" s="1"/>
      <c r="EE996" s="1"/>
      <c r="EF996" s="1"/>
      <c r="EG996" s="1"/>
      <c r="EH996" s="1"/>
      <c r="EI996" s="1"/>
    </row>
    <row r="997" spans="1:139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1"/>
      <c r="DH997" s="1"/>
      <c r="DI997" s="1"/>
      <c r="DJ997" s="1"/>
      <c r="DK997" s="1"/>
      <c r="DL997" s="1"/>
      <c r="DM997" s="1"/>
      <c r="DN997" s="1"/>
      <c r="DO997" s="1"/>
      <c r="DP997" s="1"/>
      <c r="DQ997" s="1"/>
      <c r="DR997" s="1"/>
      <c r="DS997" s="1"/>
      <c r="DT997" s="1"/>
      <c r="DU997" s="1"/>
      <c r="DV997" s="1"/>
      <c r="DW997" s="1"/>
      <c r="DX997" s="1"/>
      <c r="DY997" s="1"/>
      <c r="DZ997" s="1"/>
      <c r="EA997" s="1"/>
      <c r="EB997" s="1"/>
      <c r="EC997" s="1"/>
      <c r="ED997" s="1"/>
      <c r="EE997" s="1"/>
      <c r="EF997" s="1"/>
      <c r="EG997" s="1"/>
      <c r="EH997" s="1"/>
      <c r="EI997" s="1"/>
    </row>
    <row r="998" spans="1:139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1"/>
      <c r="DH998" s="1"/>
      <c r="DI998" s="1"/>
      <c r="DJ998" s="1"/>
      <c r="DK998" s="1"/>
      <c r="DL998" s="1"/>
      <c r="DM998" s="1"/>
      <c r="DN998" s="1"/>
      <c r="DO998" s="1"/>
      <c r="DP998" s="1"/>
      <c r="DQ998" s="1"/>
      <c r="DR998" s="1"/>
      <c r="DS998" s="1"/>
      <c r="DT998" s="1"/>
      <c r="DU998" s="1"/>
      <c r="DV998" s="1"/>
      <c r="DW998" s="1"/>
      <c r="DX998" s="1"/>
      <c r="DY998" s="1"/>
      <c r="DZ998" s="1"/>
      <c r="EA998" s="1"/>
      <c r="EB998" s="1"/>
      <c r="EC998" s="1"/>
      <c r="ED998" s="1"/>
      <c r="EE998" s="1"/>
      <c r="EF998" s="1"/>
      <c r="EG998" s="1"/>
      <c r="EH998" s="1"/>
      <c r="EI998" s="1"/>
    </row>
    <row r="999" spans="1:139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  <c r="DH999" s="1"/>
      <c r="DI999" s="1"/>
      <c r="DJ999" s="1"/>
      <c r="DK999" s="1"/>
      <c r="DL999" s="1"/>
      <c r="DM999" s="1"/>
      <c r="DN999" s="1"/>
      <c r="DO999" s="1"/>
      <c r="DP999" s="1"/>
      <c r="DQ999" s="1"/>
      <c r="DR999" s="1"/>
      <c r="DS999" s="1"/>
      <c r="DT999" s="1"/>
      <c r="DU999" s="1"/>
      <c r="DV999" s="1"/>
      <c r="DW999" s="1"/>
      <c r="DX999" s="1"/>
      <c r="DY999" s="1"/>
      <c r="DZ999" s="1"/>
      <c r="EA999" s="1"/>
      <c r="EB999" s="1"/>
      <c r="EC999" s="1"/>
      <c r="ED999" s="1"/>
      <c r="EE999" s="1"/>
      <c r="EF999" s="1"/>
      <c r="EG999" s="1"/>
      <c r="EH999" s="1"/>
      <c r="EI999" s="1"/>
    </row>
    <row r="1000" spans="1:139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s="1"/>
      <c r="DG1000" s="1"/>
      <c r="DH1000" s="1"/>
      <c r="DI1000" s="1"/>
      <c r="DJ1000" s="1"/>
      <c r="DK1000" s="1"/>
      <c r="DL1000" s="1"/>
      <c r="DM1000" s="1"/>
      <c r="DN1000" s="1"/>
      <c r="DO1000" s="1"/>
      <c r="DP1000" s="1"/>
      <c r="DQ1000" s="1"/>
      <c r="DR1000" s="1"/>
      <c r="DS1000" s="1"/>
      <c r="DT1000" s="1"/>
      <c r="DU1000" s="1"/>
      <c r="DV1000" s="1"/>
      <c r="DW1000" s="1"/>
      <c r="DX1000" s="1"/>
      <c r="DY1000" s="1"/>
      <c r="DZ1000" s="1"/>
      <c r="EA1000" s="1"/>
      <c r="EB1000" s="1"/>
      <c r="EC1000" s="1"/>
      <c r="ED1000" s="1"/>
      <c r="EE1000" s="1"/>
      <c r="EF1000" s="1"/>
      <c r="EG1000" s="1"/>
      <c r="EH1000" s="1"/>
      <c r="EI1000" s="1"/>
    </row>
    <row r="1001" spans="1:139" ht="15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  <c r="CV1001" s="1"/>
      <c r="CW1001" s="1"/>
      <c r="CX1001" s="1"/>
      <c r="CY1001" s="1"/>
      <c r="CZ1001" s="1"/>
      <c r="DA1001" s="1"/>
      <c r="DB1001" s="1"/>
      <c r="DC1001" s="1"/>
      <c r="DD1001" s="1"/>
      <c r="DE1001" s="1"/>
      <c r="DF1001" s="1"/>
      <c r="DG1001" s="1"/>
      <c r="DH1001" s="1"/>
      <c r="DI1001" s="1"/>
      <c r="DJ1001" s="1"/>
      <c r="DK1001" s="1"/>
      <c r="DL1001" s="1"/>
      <c r="DM1001" s="1"/>
      <c r="DN1001" s="1"/>
      <c r="DO1001" s="1"/>
      <c r="DP1001" s="1"/>
      <c r="DQ1001" s="1"/>
      <c r="DR1001" s="1"/>
      <c r="DS1001" s="1"/>
      <c r="DT1001" s="1"/>
      <c r="DU1001" s="1"/>
      <c r="DV1001" s="1"/>
      <c r="DW1001" s="1"/>
      <c r="DX1001" s="1"/>
      <c r="DY1001" s="1"/>
      <c r="DZ1001" s="1"/>
      <c r="EA1001" s="1"/>
      <c r="EB1001" s="1"/>
      <c r="EC1001" s="1"/>
      <c r="ED1001" s="1"/>
      <c r="EE1001" s="1"/>
      <c r="EF1001" s="1"/>
      <c r="EG1001" s="1"/>
      <c r="EH1001" s="1"/>
      <c r="EI1001" s="1"/>
    </row>
    <row r="1002" spans="1:139" ht="15.7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s="1"/>
      <c r="CO1002" s="1"/>
      <c r="CP1002" s="1"/>
      <c r="CQ1002" s="1"/>
      <c r="CR1002" s="1"/>
      <c r="CS1002" s="1"/>
      <c r="CT1002" s="1"/>
      <c r="CU1002" s="1"/>
      <c r="CV1002" s="1"/>
      <c r="CW1002" s="1"/>
      <c r="CX1002" s="1"/>
      <c r="CY1002" s="1"/>
      <c r="CZ1002" s="1"/>
      <c r="DA1002" s="1"/>
      <c r="DB1002" s="1"/>
      <c r="DC1002" s="1"/>
      <c r="DD1002" s="1"/>
      <c r="DE1002" s="1"/>
      <c r="DF1002" s="1"/>
      <c r="DG1002" s="1"/>
      <c r="DH1002" s="1"/>
      <c r="DI1002" s="1"/>
      <c r="DJ1002" s="1"/>
      <c r="DK1002" s="1"/>
      <c r="DL1002" s="1"/>
      <c r="DM1002" s="1"/>
      <c r="DN1002" s="1"/>
      <c r="DO1002" s="1"/>
      <c r="DP1002" s="1"/>
      <c r="DQ1002" s="1"/>
      <c r="DR1002" s="1"/>
      <c r="DS1002" s="1"/>
      <c r="DT1002" s="1"/>
      <c r="DU1002" s="1"/>
      <c r="DV1002" s="1"/>
      <c r="DW1002" s="1"/>
      <c r="DX1002" s="1"/>
      <c r="DY1002" s="1"/>
      <c r="DZ1002" s="1"/>
      <c r="EA1002" s="1"/>
      <c r="EB1002" s="1"/>
      <c r="EC1002" s="1"/>
      <c r="ED1002" s="1"/>
      <c r="EE1002" s="1"/>
      <c r="EF1002" s="1"/>
      <c r="EG1002" s="1"/>
      <c r="EH1002" s="1"/>
      <c r="EI1002" s="1"/>
    </row>
    <row r="1003" spans="1:139" ht="15.7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  <c r="CK1003" s="1"/>
      <c r="CL1003" s="1"/>
      <c r="CM1003" s="1"/>
      <c r="CN1003" s="1"/>
      <c r="CO1003" s="1"/>
      <c r="CP1003" s="1"/>
      <c r="CQ1003" s="1"/>
      <c r="CR1003" s="1"/>
      <c r="CS1003" s="1"/>
      <c r="CT1003" s="1"/>
      <c r="CU1003" s="1"/>
      <c r="CV1003" s="1"/>
      <c r="CW1003" s="1"/>
      <c r="CX1003" s="1"/>
      <c r="CY1003" s="1"/>
      <c r="CZ1003" s="1"/>
      <c r="DA1003" s="1"/>
      <c r="DB1003" s="1"/>
      <c r="DC1003" s="1"/>
      <c r="DD1003" s="1"/>
      <c r="DE1003" s="1"/>
      <c r="DF1003" s="1"/>
      <c r="DG1003" s="1"/>
      <c r="DH1003" s="1"/>
      <c r="DI1003" s="1"/>
      <c r="DJ1003" s="1"/>
      <c r="DK1003" s="1"/>
      <c r="DL1003" s="1"/>
      <c r="DM1003" s="1"/>
      <c r="DN1003" s="1"/>
      <c r="DO1003" s="1"/>
      <c r="DP1003" s="1"/>
      <c r="DQ1003" s="1"/>
      <c r="DR1003" s="1"/>
      <c r="DS1003" s="1"/>
      <c r="DT1003" s="1"/>
      <c r="DU1003" s="1"/>
      <c r="DV1003" s="1"/>
      <c r="DW1003" s="1"/>
      <c r="DX1003" s="1"/>
      <c r="DY1003" s="1"/>
      <c r="DZ1003" s="1"/>
      <c r="EA1003" s="1"/>
      <c r="EB1003" s="1"/>
      <c r="EC1003" s="1"/>
      <c r="ED1003" s="1"/>
      <c r="EE1003" s="1"/>
      <c r="EF1003" s="1"/>
      <c r="EG1003" s="1"/>
      <c r="EH1003" s="1"/>
      <c r="EI1003" s="1"/>
    </row>
    <row r="1004" spans="1:139" ht="15.7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  <c r="CP1004" s="1"/>
      <c r="CQ1004" s="1"/>
      <c r="CR1004" s="1"/>
      <c r="CS1004" s="1"/>
      <c r="CT1004" s="1"/>
      <c r="CU1004" s="1"/>
      <c r="CV1004" s="1"/>
      <c r="CW1004" s="1"/>
      <c r="CX1004" s="1"/>
      <c r="CY1004" s="1"/>
      <c r="CZ1004" s="1"/>
      <c r="DA1004" s="1"/>
      <c r="DB1004" s="1"/>
      <c r="DC1004" s="1"/>
      <c r="DD1004" s="1"/>
      <c r="DE1004" s="1"/>
      <c r="DF1004" s="1"/>
      <c r="DG1004" s="1"/>
      <c r="DH1004" s="1"/>
      <c r="DI1004" s="1"/>
      <c r="DJ1004" s="1"/>
      <c r="DK1004" s="1"/>
      <c r="DL1004" s="1"/>
      <c r="DM1004" s="1"/>
      <c r="DN1004" s="1"/>
      <c r="DO1004" s="1"/>
      <c r="DP1004" s="1"/>
      <c r="DQ1004" s="1"/>
      <c r="DR1004" s="1"/>
      <c r="DS1004" s="1"/>
      <c r="DT1004" s="1"/>
      <c r="DU1004" s="1"/>
      <c r="DV1004" s="1"/>
      <c r="DW1004" s="1"/>
      <c r="DX1004" s="1"/>
      <c r="DY1004" s="1"/>
      <c r="DZ1004" s="1"/>
      <c r="EA1004" s="1"/>
      <c r="EB1004" s="1"/>
      <c r="EC1004" s="1"/>
      <c r="ED1004" s="1"/>
      <c r="EE1004" s="1"/>
      <c r="EF1004" s="1"/>
      <c r="EG1004" s="1"/>
      <c r="EH1004" s="1"/>
      <c r="EI1004" s="1"/>
    </row>
    <row r="1005" spans="1:139" ht="15.7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s="1"/>
      <c r="CP1005" s="1"/>
      <c r="CQ1005" s="1"/>
      <c r="CR1005" s="1"/>
      <c r="CS1005" s="1"/>
      <c r="CT1005" s="1"/>
      <c r="CU1005" s="1"/>
      <c r="CV1005" s="1"/>
      <c r="CW1005" s="1"/>
      <c r="CX1005" s="1"/>
      <c r="CY1005" s="1"/>
      <c r="CZ1005" s="1"/>
      <c r="DA1005" s="1"/>
      <c r="DB1005" s="1"/>
      <c r="DC1005" s="1"/>
      <c r="DD1005" s="1"/>
      <c r="DE1005" s="1"/>
      <c r="DF1005" s="1"/>
      <c r="DG1005" s="1"/>
      <c r="DH1005" s="1"/>
      <c r="DI1005" s="1"/>
      <c r="DJ1005" s="1"/>
      <c r="DK1005" s="1"/>
      <c r="DL1005" s="1"/>
      <c r="DM1005" s="1"/>
      <c r="DN1005" s="1"/>
      <c r="DO1005" s="1"/>
      <c r="DP1005" s="1"/>
      <c r="DQ1005" s="1"/>
      <c r="DR1005" s="1"/>
      <c r="DS1005" s="1"/>
      <c r="DT1005" s="1"/>
      <c r="DU1005" s="1"/>
      <c r="DV1005" s="1"/>
      <c r="DW1005" s="1"/>
      <c r="DX1005" s="1"/>
      <c r="DY1005" s="1"/>
      <c r="DZ1005" s="1"/>
      <c r="EA1005" s="1"/>
      <c r="EB1005" s="1"/>
      <c r="EC1005" s="1"/>
      <c r="ED1005" s="1"/>
      <c r="EE1005" s="1"/>
      <c r="EF1005" s="1"/>
      <c r="EG1005" s="1"/>
      <c r="EH1005" s="1"/>
      <c r="EI1005" s="1"/>
    </row>
    <row r="1006" spans="1:139" ht="15.75" customHeigh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s="1"/>
      <c r="CO1006" s="1"/>
      <c r="CP1006" s="1"/>
      <c r="CQ1006" s="1"/>
      <c r="CR1006" s="1"/>
      <c r="CS1006" s="1"/>
      <c r="CT1006" s="1"/>
      <c r="CU1006" s="1"/>
      <c r="CV1006" s="1"/>
      <c r="CW1006" s="1"/>
      <c r="CX1006" s="1"/>
      <c r="CY1006" s="1"/>
      <c r="CZ1006" s="1"/>
      <c r="DA1006" s="1"/>
      <c r="DB1006" s="1"/>
      <c r="DC1006" s="1"/>
      <c r="DD1006" s="1"/>
      <c r="DE1006" s="1"/>
      <c r="DF1006" s="1"/>
      <c r="DG1006" s="1"/>
      <c r="DH1006" s="1"/>
      <c r="DI1006" s="1"/>
      <c r="DJ1006" s="1"/>
      <c r="DK1006" s="1"/>
      <c r="DL1006" s="1"/>
      <c r="DM1006" s="1"/>
      <c r="DN1006" s="1"/>
      <c r="DO1006" s="1"/>
      <c r="DP1006" s="1"/>
      <c r="DQ1006" s="1"/>
      <c r="DR1006" s="1"/>
      <c r="DS1006" s="1"/>
      <c r="DT1006" s="1"/>
      <c r="DU1006" s="1"/>
      <c r="DV1006" s="1"/>
      <c r="DW1006" s="1"/>
      <c r="DX1006" s="1"/>
      <c r="DY1006" s="1"/>
      <c r="DZ1006" s="1"/>
      <c r="EA1006" s="1"/>
      <c r="EB1006" s="1"/>
      <c r="EC1006" s="1"/>
      <c r="ED1006" s="1"/>
      <c r="EE1006" s="1"/>
      <c r="EF1006" s="1"/>
      <c r="EG1006" s="1"/>
      <c r="EH1006" s="1"/>
      <c r="EI1006" s="1"/>
    </row>
    <row r="1007" spans="1:139" ht="15.75" customHeight="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  <c r="CJ1007" s="1"/>
      <c r="CK1007" s="1"/>
      <c r="CL1007" s="1"/>
      <c r="CM1007" s="1"/>
      <c r="CN1007" s="1"/>
      <c r="CO1007" s="1"/>
      <c r="CP1007" s="1"/>
      <c r="CQ1007" s="1"/>
      <c r="CR1007" s="1"/>
      <c r="CS1007" s="1"/>
      <c r="CT1007" s="1"/>
      <c r="CU1007" s="1"/>
      <c r="CV1007" s="1"/>
      <c r="CW1007" s="1"/>
      <c r="CX1007" s="1"/>
      <c r="CY1007" s="1"/>
      <c r="CZ1007" s="1"/>
      <c r="DA1007" s="1"/>
      <c r="DB1007" s="1"/>
      <c r="DC1007" s="1"/>
      <c r="DD1007" s="1"/>
      <c r="DE1007" s="1"/>
      <c r="DF1007" s="1"/>
      <c r="DG1007" s="1"/>
      <c r="DH1007" s="1"/>
      <c r="DI1007" s="1"/>
      <c r="DJ1007" s="1"/>
      <c r="DK1007" s="1"/>
      <c r="DL1007" s="1"/>
      <c r="DM1007" s="1"/>
      <c r="DN1007" s="1"/>
      <c r="DO1007" s="1"/>
      <c r="DP1007" s="1"/>
      <c r="DQ1007" s="1"/>
      <c r="DR1007" s="1"/>
      <c r="DS1007" s="1"/>
      <c r="DT1007" s="1"/>
      <c r="DU1007" s="1"/>
      <c r="DV1007" s="1"/>
      <c r="DW1007" s="1"/>
      <c r="DX1007" s="1"/>
      <c r="DY1007" s="1"/>
      <c r="DZ1007" s="1"/>
      <c r="EA1007" s="1"/>
      <c r="EB1007" s="1"/>
      <c r="EC1007" s="1"/>
      <c r="ED1007" s="1"/>
      <c r="EE1007" s="1"/>
      <c r="EF1007" s="1"/>
      <c r="EG1007" s="1"/>
      <c r="EH1007" s="1"/>
      <c r="EI1007" s="1"/>
    </row>
    <row r="1008" spans="1:139" ht="15.75" customHeight="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  <c r="CJ1008" s="1"/>
      <c r="CK1008" s="1"/>
      <c r="CL1008" s="1"/>
      <c r="CM1008" s="1"/>
      <c r="CN1008" s="1"/>
      <c r="CO1008" s="1"/>
      <c r="CP1008" s="1"/>
      <c r="CQ1008" s="1"/>
      <c r="CR1008" s="1"/>
      <c r="CS1008" s="1"/>
      <c r="CT1008" s="1"/>
      <c r="CU1008" s="1"/>
      <c r="CV1008" s="1"/>
      <c r="CW1008" s="1"/>
      <c r="CX1008" s="1"/>
      <c r="CY1008" s="1"/>
      <c r="CZ1008" s="1"/>
      <c r="DA1008" s="1"/>
      <c r="DB1008" s="1"/>
      <c r="DC1008" s="1"/>
      <c r="DD1008" s="1"/>
      <c r="DE1008" s="1"/>
      <c r="DF1008" s="1"/>
      <c r="DG1008" s="1"/>
      <c r="DH1008" s="1"/>
      <c r="DI1008" s="1"/>
      <c r="DJ1008" s="1"/>
      <c r="DK1008" s="1"/>
      <c r="DL1008" s="1"/>
      <c r="DM1008" s="1"/>
      <c r="DN1008" s="1"/>
      <c r="DO1008" s="1"/>
      <c r="DP1008" s="1"/>
      <c r="DQ1008" s="1"/>
      <c r="DR1008" s="1"/>
      <c r="DS1008" s="1"/>
      <c r="DT1008" s="1"/>
      <c r="DU1008" s="1"/>
      <c r="DV1008" s="1"/>
      <c r="DW1008" s="1"/>
      <c r="DX1008" s="1"/>
      <c r="DY1008" s="1"/>
      <c r="DZ1008" s="1"/>
      <c r="EA1008" s="1"/>
      <c r="EB1008" s="1"/>
      <c r="EC1008" s="1"/>
      <c r="ED1008" s="1"/>
      <c r="EE1008" s="1"/>
      <c r="EF1008" s="1"/>
      <c r="EG1008" s="1"/>
      <c r="EH1008" s="1"/>
      <c r="EI1008" s="1"/>
    </row>
    <row r="1009" spans="1:139" ht="15.75" customHeight="1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  <c r="CK1009" s="1"/>
      <c r="CL1009" s="1"/>
      <c r="CM1009" s="1"/>
      <c r="CN1009" s="1"/>
      <c r="CO1009" s="1"/>
      <c r="CP1009" s="1"/>
      <c r="CQ1009" s="1"/>
      <c r="CR1009" s="1"/>
      <c r="CS1009" s="1"/>
      <c r="CT1009" s="1"/>
      <c r="CU1009" s="1"/>
      <c r="CV1009" s="1"/>
      <c r="CW1009" s="1"/>
      <c r="CX1009" s="1"/>
      <c r="CY1009" s="1"/>
      <c r="CZ1009" s="1"/>
      <c r="DA1009" s="1"/>
      <c r="DB1009" s="1"/>
      <c r="DC1009" s="1"/>
      <c r="DD1009" s="1"/>
      <c r="DE1009" s="1"/>
      <c r="DF1009" s="1"/>
      <c r="DG1009" s="1"/>
      <c r="DH1009" s="1"/>
      <c r="DI1009" s="1"/>
      <c r="DJ1009" s="1"/>
      <c r="DK1009" s="1"/>
      <c r="DL1009" s="1"/>
      <c r="DM1009" s="1"/>
      <c r="DN1009" s="1"/>
      <c r="DO1009" s="1"/>
      <c r="DP1009" s="1"/>
      <c r="DQ1009" s="1"/>
      <c r="DR1009" s="1"/>
      <c r="DS1009" s="1"/>
      <c r="DT1009" s="1"/>
      <c r="DU1009" s="1"/>
      <c r="DV1009" s="1"/>
      <c r="DW1009" s="1"/>
      <c r="DX1009" s="1"/>
      <c r="DY1009" s="1"/>
      <c r="DZ1009" s="1"/>
      <c r="EA1009" s="1"/>
      <c r="EB1009" s="1"/>
      <c r="EC1009" s="1"/>
      <c r="ED1009" s="1"/>
      <c r="EE1009" s="1"/>
      <c r="EF1009" s="1"/>
      <c r="EG1009" s="1"/>
      <c r="EH1009" s="1"/>
      <c r="EI1009" s="1"/>
    </row>
    <row r="1010" spans="1:139" ht="15.75" customHeight="1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  <c r="CK1010" s="1"/>
      <c r="CL1010" s="1"/>
      <c r="CM1010" s="1"/>
      <c r="CN1010" s="1"/>
      <c r="CO1010" s="1"/>
      <c r="CP1010" s="1"/>
      <c r="CQ1010" s="1"/>
      <c r="CR1010" s="1"/>
      <c r="CS1010" s="1"/>
      <c r="CT1010" s="1"/>
      <c r="CU1010" s="1"/>
      <c r="CV1010" s="1"/>
      <c r="CW1010" s="1"/>
      <c r="CX1010" s="1"/>
      <c r="CY1010" s="1"/>
      <c r="CZ1010" s="1"/>
      <c r="DA1010" s="1"/>
      <c r="DB1010" s="1"/>
      <c r="DC1010" s="1"/>
      <c r="DD1010" s="1"/>
      <c r="DE1010" s="1"/>
      <c r="DF1010" s="1"/>
      <c r="DG1010" s="1"/>
      <c r="DH1010" s="1"/>
      <c r="DI1010" s="1"/>
      <c r="DJ1010" s="1"/>
      <c r="DK1010" s="1"/>
      <c r="DL1010" s="1"/>
      <c r="DM1010" s="1"/>
      <c r="DN1010" s="1"/>
      <c r="DO1010" s="1"/>
      <c r="DP1010" s="1"/>
      <c r="DQ1010" s="1"/>
      <c r="DR1010" s="1"/>
      <c r="DS1010" s="1"/>
      <c r="DT1010" s="1"/>
      <c r="DU1010" s="1"/>
      <c r="DV1010" s="1"/>
      <c r="DW1010" s="1"/>
      <c r="DX1010" s="1"/>
      <c r="DY1010" s="1"/>
      <c r="DZ1010" s="1"/>
      <c r="EA1010" s="1"/>
      <c r="EB1010" s="1"/>
      <c r="EC1010" s="1"/>
      <c r="ED1010" s="1"/>
      <c r="EE1010" s="1"/>
      <c r="EF1010" s="1"/>
      <c r="EG1010" s="1"/>
      <c r="EH1010" s="1"/>
      <c r="EI1010" s="1"/>
    </row>
    <row r="1011" spans="1:139" ht="15.75" customHeight="1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  <c r="CK1011" s="1"/>
      <c r="CL1011" s="1"/>
      <c r="CM1011" s="1"/>
      <c r="CN1011" s="1"/>
      <c r="CO1011" s="1"/>
      <c r="CP1011" s="1"/>
      <c r="CQ1011" s="1"/>
      <c r="CR1011" s="1"/>
      <c r="CS1011" s="1"/>
      <c r="CT1011" s="1"/>
      <c r="CU1011" s="1"/>
      <c r="CV1011" s="1"/>
      <c r="CW1011" s="1"/>
      <c r="CX1011" s="1"/>
      <c r="CY1011" s="1"/>
      <c r="CZ1011" s="1"/>
      <c r="DA1011" s="1"/>
      <c r="DB1011" s="1"/>
      <c r="DC1011" s="1"/>
      <c r="DD1011" s="1"/>
      <c r="DE1011" s="1"/>
      <c r="DF1011" s="1"/>
      <c r="DG1011" s="1"/>
      <c r="DH1011" s="1"/>
      <c r="DI1011" s="1"/>
      <c r="DJ1011" s="1"/>
      <c r="DK1011" s="1"/>
      <c r="DL1011" s="1"/>
      <c r="DM1011" s="1"/>
      <c r="DN1011" s="1"/>
      <c r="DO1011" s="1"/>
      <c r="DP1011" s="1"/>
      <c r="DQ1011" s="1"/>
      <c r="DR1011" s="1"/>
      <c r="DS1011" s="1"/>
      <c r="DT1011" s="1"/>
      <c r="DU1011" s="1"/>
      <c r="DV1011" s="1"/>
      <c r="DW1011" s="1"/>
      <c r="DX1011" s="1"/>
      <c r="DY1011" s="1"/>
      <c r="DZ1011" s="1"/>
      <c r="EA1011" s="1"/>
      <c r="EB1011" s="1"/>
      <c r="EC1011" s="1"/>
      <c r="ED1011" s="1"/>
      <c r="EE1011" s="1"/>
      <c r="EF1011" s="1"/>
      <c r="EG1011" s="1"/>
      <c r="EH1011" s="1"/>
      <c r="EI1011" s="1"/>
    </row>
    <row r="1012" spans="1:139" ht="15.75" customHeight="1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  <c r="CK1012" s="1"/>
      <c r="CL1012" s="1"/>
      <c r="CM1012" s="1"/>
      <c r="CN1012" s="1"/>
      <c r="CO1012" s="1"/>
      <c r="CP1012" s="1"/>
      <c r="CQ1012" s="1"/>
      <c r="CR1012" s="1"/>
      <c r="CS1012" s="1"/>
      <c r="CT1012" s="1"/>
      <c r="CU1012" s="1"/>
      <c r="CV1012" s="1"/>
      <c r="CW1012" s="1"/>
      <c r="CX1012" s="1"/>
      <c r="CY1012" s="1"/>
      <c r="CZ1012" s="1"/>
      <c r="DA1012" s="1"/>
      <c r="DB1012" s="1"/>
      <c r="DC1012" s="1"/>
      <c r="DD1012" s="1"/>
      <c r="DE1012" s="1"/>
      <c r="DF1012" s="1"/>
      <c r="DG1012" s="1"/>
      <c r="DH1012" s="1"/>
      <c r="DI1012" s="1"/>
      <c r="DJ1012" s="1"/>
      <c r="DK1012" s="1"/>
      <c r="DL1012" s="1"/>
      <c r="DM1012" s="1"/>
      <c r="DN1012" s="1"/>
      <c r="DO1012" s="1"/>
      <c r="DP1012" s="1"/>
      <c r="DQ1012" s="1"/>
      <c r="DR1012" s="1"/>
      <c r="DS1012" s="1"/>
      <c r="DT1012" s="1"/>
      <c r="DU1012" s="1"/>
      <c r="DV1012" s="1"/>
      <c r="DW1012" s="1"/>
      <c r="DX1012" s="1"/>
      <c r="DY1012" s="1"/>
      <c r="DZ1012" s="1"/>
      <c r="EA1012" s="1"/>
      <c r="EB1012" s="1"/>
      <c r="EC1012" s="1"/>
      <c r="ED1012" s="1"/>
      <c r="EE1012" s="1"/>
      <c r="EF1012" s="1"/>
      <c r="EG1012" s="1"/>
      <c r="EH1012" s="1"/>
      <c r="EI1012" s="1"/>
    </row>
    <row r="1013" spans="1:139" ht="15.75" customHeight="1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  <c r="CJ1013" s="1"/>
      <c r="CK1013" s="1"/>
      <c r="CL1013" s="1"/>
      <c r="CM1013" s="1"/>
      <c r="CN1013" s="1"/>
      <c r="CO1013" s="1"/>
      <c r="CP1013" s="1"/>
      <c r="CQ1013" s="1"/>
      <c r="CR1013" s="1"/>
      <c r="CS1013" s="1"/>
      <c r="CT1013" s="1"/>
      <c r="CU1013" s="1"/>
      <c r="CV1013" s="1"/>
      <c r="CW1013" s="1"/>
      <c r="CX1013" s="1"/>
      <c r="CY1013" s="1"/>
      <c r="CZ1013" s="1"/>
      <c r="DA1013" s="1"/>
      <c r="DB1013" s="1"/>
      <c r="DC1013" s="1"/>
      <c r="DD1013" s="1"/>
      <c r="DE1013" s="1"/>
      <c r="DF1013" s="1"/>
      <c r="DG1013" s="1"/>
      <c r="DH1013" s="1"/>
      <c r="DI1013" s="1"/>
      <c r="DJ1013" s="1"/>
      <c r="DK1013" s="1"/>
      <c r="DL1013" s="1"/>
      <c r="DM1013" s="1"/>
      <c r="DN1013" s="1"/>
      <c r="DO1013" s="1"/>
      <c r="DP1013" s="1"/>
      <c r="DQ1013" s="1"/>
      <c r="DR1013" s="1"/>
      <c r="DS1013" s="1"/>
      <c r="DT1013" s="1"/>
      <c r="DU1013" s="1"/>
      <c r="DV1013" s="1"/>
      <c r="DW1013" s="1"/>
      <c r="DX1013" s="1"/>
      <c r="DY1013" s="1"/>
      <c r="DZ1013" s="1"/>
      <c r="EA1013" s="1"/>
      <c r="EB1013" s="1"/>
      <c r="EC1013" s="1"/>
      <c r="ED1013" s="1"/>
      <c r="EE1013" s="1"/>
      <c r="EF1013" s="1"/>
      <c r="EG1013" s="1"/>
      <c r="EH1013" s="1"/>
      <c r="EI1013" s="1"/>
    </row>
    <row r="1014" spans="1:139" ht="15.75" customHeight="1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  <c r="CI1014" s="1"/>
      <c r="CJ1014" s="1"/>
      <c r="CK1014" s="1"/>
      <c r="CL1014" s="1"/>
      <c r="CM1014" s="1"/>
      <c r="CN1014" s="1"/>
      <c r="CO1014" s="1"/>
      <c r="CP1014" s="1"/>
      <c r="CQ1014" s="1"/>
      <c r="CR1014" s="1"/>
      <c r="CS1014" s="1"/>
      <c r="CT1014" s="1"/>
      <c r="CU1014" s="1"/>
      <c r="CV1014" s="1"/>
      <c r="CW1014" s="1"/>
      <c r="CX1014" s="1"/>
      <c r="CY1014" s="1"/>
      <c r="CZ1014" s="1"/>
      <c r="DA1014" s="1"/>
      <c r="DB1014" s="1"/>
      <c r="DC1014" s="1"/>
      <c r="DD1014" s="1"/>
      <c r="DE1014" s="1"/>
      <c r="DF1014" s="1"/>
      <c r="DG1014" s="1"/>
      <c r="DH1014" s="1"/>
      <c r="DI1014" s="1"/>
      <c r="DJ1014" s="1"/>
      <c r="DK1014" s="1"/>
      <c r="DL1014" s="1"/>
      <c r="DM1014" s="1"/>
      <c r="DN1014" s="1"/>
      <c r="DO1014" s="1"/>
      <c r="DP1014" s="1"/>
      <c r="DQ1014" s="1"/>
      <c r="DR1014" s="1"/>
      <c r="DS1014" s="1"/>
      <c r="DT1014" s="1"/>
      <c r="DU1014" s="1"/>
      <c r="DV1014" s="1"/>
      <c r="DW1014" s="1"/>
      <c r="DX1014" s="1"/>
      <c r="DY1014" s="1"/>
      <c r="DZ1014" s="1"/>
      <c r="EA1014" s="1"/>
      <c r="EB1014" s="1"/>
      <c r="EC1014" s="1"/>
      <c r="ED1014" s="1"/>
      <c r="EE1014" s="1"/>
      <c r="EF1014" s="1"/>
      <c r="EG1014" s="1"/>
      <c r="EH1014" s="1"/>
      <c r="EI1014" s="1"/>
    </row>
    <row r="1015" spans="1:139" ht="15.75" customHeight="1" x14ac:dyDescent="0.2">
      <c r="A1015" s="1"/>
      <c r="B1015" s="1"/>
      <c r="C1015" s="1"/>
      <c r="D1015" s="1"/>
      <c r="E1015" s="1"/>
      <c r="F1015" s="40"/>
      <c r="G1015" s="40"/>
      <c r="H1015" s="40"/>
      <c r="I1015" s="40"/>
      <c r="J1015" s="40"/>
      <c r="K1015" s="40"/>
      <c r="L1015" s="40"/>
      <c r="M1015" s="40"/>
      <c r="N1015" s="40"/>
      <c r="O1015" s="40"/>
      <c r="P1015" s="40"/>
      <c r="Q1015" s="40"/>
      <c r="R1015" s="40"/>
      <c r="S1015" s="40"/>
      <c r="T1015" s="40"/>
      <c r="U1015" s="40"/>
      <c r="V1015" s="40"/>
      <c r="W1015" s="40"/>
      <c r="X1015" s="40"/>
      <c r="Y1015" s="40"/>
      <c r="Z1015" s="40"/>
      <c r="AA1015" s="40"/>
      <c r="AB1015" s="40"/>
      <c r="AC1015" s="40"/>
      <c r="AD1015" s="40"/>
      <c r="AE1015" s="40"/>
      <c r="AF1015" s="40"/>
      <c r="AG1015" s="40"/>
      <c r="AH1015" s="40"/>
      <c r="AI1015" s="40"/>
      <c r="AJ1015" s="40"/>
      <c r="AK1015" s="40"/>
      <c r="AL1015" s="40"/>
      <c r="AM1015" s="40"/>
      <c r="AN1015" s="40"/>
      <c r="AO1015" s="40"/>
      <c r="AP1015" s="40"/>
      <c r="AQ1015" s="40"/>
      <c r="AR1015" s="40"/>
      <c r="AS1015" s="40"/>
      <c r="AT1015" s="40"/>
      <c r="AU1015" s="40"/>
      <c r="AV1015" s="40"/>
      <c r="AW1015" s="40"/>
      <c r="AX1015" s="40"/>
      <c r="AY1015" s="40"/>
      <c r="AZ1015" s="40"/>
      <c r="BA1015" s="40"/>
      <c r="BB1015" s="40"/>
      <c r="BC1015" s="40"/>
      <c r="BD1015" s="40"/>
      <c r="BE1015" s="40"/>
      <c r="BF1015" s="40"/>
      <c r="BG1015" s="40"/>
      <c r="BH1015" s="40"/>
      <c r="BI1015" s="40"/>
      <c r="BJ1015" s="40"/>
      <c r="BK1015" s="40"/>
      <c r="BL1015" s="40"/>
      <c r="BM1015" s="40"/>
      <c r="BN1015" s="40"/>
      <c r="BO1015" s="40"/>
      <c r="BP1015" s="40"/>
      <c r="BQ1015" s="40"/>
      <c r="BR1015" s="40"/>
      <c r="BS1015" s="40"/>
      <c r="BT1015" s="40"/>
      <c r="BU1015" s="40"/>
      <c r="BV1015" s="40"/>
      <c r="BW1015" s="40"/>
      <c r="BX1015" s="40"/>
      <c r="BY1015" s="40"/>
      <c r="BZ1015" s="40"/>
      <c r="CA1015" s="40"/>
      <c r="CB1015" s="40"/>
      <c r="CC1015" s="40"/>
      <c r="CD1015" s="40"/>
      <c r="CE1015" s="40"/>
      <c r="CF1015" s="40"/>
      <c r="CG1015" s="40"/>
      <c r="CH1015" s="40"/>
      <c r="CI1015" s="40"/>
      <c r="CJ1015" s="40"/>
      <c r="CK1015" s="40"/>
      <c r="CL1015" s="40"/>
      <c r="CM1015" s="40"/>
      <c r="CN1015" s="40"/>
      <c r="CO1015" s="40"/>
      <c r="CP1015" s="40"/>
      <c r="CQ1015" s="40"/>
      <c r="CR1015" s="40"/>
      <c r="CS1015" s="40"/>
      <c r="CT1015" s="40"/>
      <c r="CU1015" s="40"/>
      <c r="CV1015" s="40"/>
      <c r="CW1015" s="40"/>
      <c r="CX1015" s="40"/>
      <c r="CY1015" s="40"/>
      <c r="CZ1015" s="40"/>
      <c r="DA1015" s="40"/>
      <c r="DB1015" s="40"/>
      <c r="DC1015" s="40"/>
      <c r="DD1015" s="40"/>
      <c r="DE1015" s="40"/>
      <c r="DF1015" s="40"/>
      <c r="DG1015" s="40"/>
      <c r="DH1015" s="40"/>
      <c r="DI1015" s="40"/>
      <c r="DJ1015" s="40"/>
      <c r="DK1015" s="40"/>
      <c r="DL1015" s="40"/>
      <c r="DM1015" s="40"/>
      <c r="DN1015" s="40"/>
      <c r="DO1015" s="40"/>
      <c r="DP1015" s="40"/>
      <c r="DQ1015" s="40"/>
      <c r="DR1015" s="40"/>
      <c r="DS1015" s="40"/>
      <c r="DT1015" s="40"/>
      <c r="DU1015" s="40"/>
      <c r="DV1015" s="40"/>
      <c r="DW1015" s="40"/>
      <c r="DX1015" s="40"/>
      <c r="DY1015" s="40"/>
      <c r="DZ1015" s="40"/>
      <c r="EA1015" s="40"/>
      <c r="EB1015" s="40"/>
      <c r="EC1015" s="40"/>
      <c r="ED1015" s="40"/>
      <c r="EE1015" s="40"/>
      <c r="EF1015" s="40"/>
      <c r="EG1015" s="40"/>
      <c r="EH1015" s="40"/>
      <c r="EI1015" s="40"/>
    </row>
  </sheetData>
  <mergeCells count="1">
    <mergeCell ref="A11:C11"/>
  </mergeCells>
  <phoneticPr fontId="32" type="noConversion"/>
  <conditionalFormatting sqref="D17:AS17">
    <cfRule type="cellIs" dxfId="0" priority="1" operator="lessThan">
      <formula>0</formula>
    </cfRule>
  </conditionalFormatting>
  <hyperlinks>
    <hyperlink ref="G3" r:id="rId1" display="Check out Our Website for more helpful articles and podcast episodes or to get in touch! " xr:uid="{1AC4A665-FA6F-4E85-BDFF-1C3DF421B427}"/>
  </hyperlinks>
  <pageMargins left="0.7" right="0.7" top="0.75" bottom="0.75" header="0" footer="0"/>
  <pageSetup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990"/>
  <sheetViews>
    <sheetView workbookViewId="0"/>
  </sheetViews>
  <sheetFormatPr defaultColWidth="9.19921875" defaultRowHeight="15" customHeight="1" x14ac:dyDescent="0.2"/>
  <cols>
    <col min="1" max="2" width="8.796875" customWidth="1"/>
    <col min="3" max="3" width="14.796875" customWidth="1"/>
    <col min="4" max="4" width="13.3984375" customWidth="1"/>
    <col min="5" max="6" width="8.796875" customWidth="1"/>
    <col min="7" max="8" width="8.59765625" customWidth="1"/>
    <col min="9" max="9" width="15.59765625" customWidth="1"/>
    <col min="10" max="10" width="13.19921875" customWidth="1"/>
    <col min="11" max="25" width="8.59765625" customWidth="1"/>
  </cols>
  <sheetData>
    <row r="1" spans="1:25" ht="15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 x14ac:dyDescent="0.35">
      <c r="A2" s="41" t="s">
        <v>47</v>
      </c>
      <c r="B2" s="3"/>
      <c r="C2" s="3"/>
      <c r="D2" s="4"/>
      <c r="E2" s="5"/>
      <c r="F2" s="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customHeight="1" x14ac:dyDescent="0.25">
      <c r="A3" s="2" t="s">
        <v>48</v>
      </c>
      <c r="B3" s="3"/>
      <c r="C3" s="3"/>
      <c r="D3" s="4"/>
      <c r="E3" s="5"/>
      <c r="F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customHeight="1" x14ac:dyDescent="0.25">
      <c r="A4" s="42" t="s">
        <v>49</v>
      </c>
      <c r="B4" s="12"/>
      <c r="C4" s="43"/>
      <c r="D4" s="4"/>
      <c r="E4" s="5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 x14ac:dyDescent="0.25">
      <c r="B5" s="3"/>
      <c r="C5" s="3"/>
      <c r="D5" s="4"/>
      <c r="E5" s="5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 x14ac:dyDescent="0.25">
      <c r="A6" s="136" t="s">
        <v>50</v>
      </c>
      <c r="B6" s="137"/>
      <c r="C6" s="137"/>
      <c r="D6" s="138"/>
      <c r="E6" s="5"/>
      <c r="F6" s="3"/>
      <c r="G6" s="136" t="s">
        <v>51</v>
      </c>
      <c r="H6" s="137"/>
      <c r="I6" s="137"/>
      <c r="J6" s="138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 x14ac:dyDescent="0.25">
      <c r="A7" s="2"/>
      <c r="B7" s="3"/>
      <c r="C7" s="3"/>
      <c r="D7" s="7" t="s">
        <v>1</v>
      </c>
      <c r="E7" s="5"/>
      <c r="F7" s="3"/>
      <c r="G7" s="2"/>
      <c r="H7" s="3"/>
      <c r="I7" s="3"/>
      <c r="J7" s="7" t="s">
        <v>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 x14ac:dyDescent="0.25">
      <c r="A8" s="2" t="s">
        <v>52</v>
      </c>
      <c r="B8" s="3"/>
      <c r="C8" s="3"/>
      <c r="D8" s="4"/>
      <c r="E8" s="5"/>
      <c r="F8" s="3"/>
      <c r="G8" s="2" t="s">
        <v>52</v>
      </c>
      <c r="H8" s="3"/>
      <c r="I8" s="3"/>
      <c r="J8" s="4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25">
      <c r="A9" s="2"/>
      <c r="B9" s="3" t="s">
        <v>53</v>
      </c>
      <c r="C9" s="3"/>
      <c r="D9" s="44">
        <v>2500</v>
      </c>
      <c r="E9" s="5"/>
      <c r="F9" s="3"/>
      <c r="G9" s="2"/>
      <c r="H9" s="3" t="s">
        <v>53</v>
      </c>
      <c r="I9" s="3"/>
      <c r="J9" s="44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25">
      <c r="A10" s="2"/>
      <c r="B10" s="2"/>
      <c r="C10" s="2"/>
      <c r="D10" s="17"/>
      <c r="E10" s="17"/>
      <c r="F10" s="3"/>
      <c r="G10" s="2"/>
      <c r="H10" s="2"/>
      <c r="I10" s="2"/>
      <c r="J10" s="1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25">
      <c r="A11" s="2" t="s">
        <v>8</v>
      </c>
      <c r="B11" s="2"/>
      <c r="C11" s="25"/>
      <c r="D11" s="4"/>
      <c r="E11" s="4"/>
      <c r="F11" s="3"/>
      <c r="G11" s="2" t="s">
        <v>8</v>
      </c>
      <c r="H11" s="2"/>
      <c r="I11" s="25"/>
      <c r="J11" s="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25">
      <c r="A12" s="2"/>
      <c r="B12" s="3" t="s">
        <v>54</v>
      </c>
      <c r="C12" s="3"/>
      <c r="D12" s="44">
        <v>1000</v>
      </c>
      <c r="E12" s="5"/>
      <c r="F12" s="3"/>
      <c r="G12" s="2"/>
      <c r="H12" s="3" t="s">
        <v>54</v>
      </c>
      <c r="I12" s="3"/>
      <c r="J12" s="44">
        <v>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25">
      <c r="A13" s="2"/>
      <c r="B13" s="3" t="s">
        <v>55</v>
      </c>
      <c r="C13" s="3"/>
      <c r="D13" s="44">
        <v>0</v>
      </c>
      <c r="E13" s="14"/>
      <c r="F13" s="3"/>
      <c r="G13" s="2"/>
      <c r="H13" s="3" t="s">
        <v>55</v>
      </c>
      <c r="I13" s="3"/>
      <c r="J13" s="44">
        <v>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25">
      <c r="A14" s="2"/>
      <c r="B14" s="3" t="s">
        <v>56</v>
      </c>
      <c r="C14" s="3"/>
      <c r="D14" s="44">
        <v>0</v>
      </c>
      <c r="E14" s="14"/>
      <c r="F14" s="3"/>
      <c r="G14" s="2"/>
      <c r="H14" s="3" t="s">
        <v>56</v>
      </c>
      <c r="I14" s="3"/>
      <c r="J14" s="44">
        <v>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25">
      <c r="A15" s="2"/>
      <c r="B15" s="3" t="s">
        <v>57</v>
      </c>
      <c r="C15" s="3"/>
      <c r="D15" s="45">
        <v>0</v>
      </c>
      <c r="E15" s="5"/>
      <c r="F15" s="3"/>
      <c r="G15" s="2"/>
      <c r="H15" s="3" t="s">
        <v>57</v>
      </c>
      <c r="I15" s="3"/>
      <c r="J15" s="45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25">
      <c r="A16" s="2"/>
      <c r="B16" s="2" t="s">
        <v>58</v>
      </c>
      <c r="C16" s="25"/>
      <c r="D16" s="46">
        <f>SUM(D12:D15)</f>
        <v>1000</v>
      </c>
      <c r="E16" s="4"/>
      <c r="F16" s="3"/>
      <c r="G16" s="2"/>
      <c r="H16" s="2" t="s">
        <v>58</v>
      </c>
      <c r="I16" s="25"/>
      <c r="J16" s="31">
        <f>SUM(J12:J15)</f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25">
      <c r="A17" s="2"/>
      <c r="B17" s="2"/>
      <c r="C17" s="25"/>
      <c r="D17" s="4"/>
      <c r="E17" s="4"/>
      <c r="F17" s="3"/>
      <c r="G17" s="2"/>
      <c r="H17" s="2"/>
      <c r="I17" s="25"/>
      <c r="J17" s="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25">
      <c r="A18" s="2" t="s">
        <v>59</v>
      </c>
      <c r="B18" s="3"/>
      <c r="C18" s="3"/>
      <c r="D18" s="4"/>
      <c r="E18" s="5"/>
      <c r="F18" s="3"/>
      <c r="G18" s="2" t="s">
        <v>59</v>
      </c>
      <c r="H18" s="3"/>
      <c r="I18" s="3"/>
      <c r="J18" s="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25">
      <c r="A19" s="2"/>
      <c r="B19" s="3" t="s">
        <v>60</v>
      </c>
      <c r="C19" s="3"/>
      <c r="D19" s="44">
        <v>0</v>
      </c>
      <c r="E19" s="5"/>
      <c r="F19" s="3"/>
      <c r="G19" s="2"/>
      <c r="H19" s="3" t="s">
        <v>60</v>
      </c>
      <c r="I19" s="3"/>
      <c r="J19" s="44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25">
      <c r="A20" s="2"/>
      <c r="B20" s="3" t="s">
        <v>61</v>
      </c>
      <c r="C20" s="3"/>
      <c r="D20" s="44">
        <v>0</v>
      </c>
      <c r="E20" s="5"/>
      <c r="F20" s="3"/>
      <c r="G20" s="2"/>
      <c r="H20" s="3" t="s">
        <v>61</v>
      </c>
      <c r="I20" s="3"/>
      <c r="J20" s="44">
        <v>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5">
      <c r="A21" s="2"/>
      <c r="B21" s="3" t="s">
        <v>62</v>
      </c>
      <c r="C21" s="3"/>
      <c r="D21" s="44">
        <v>0</v>
      </c>
      <c r="E21" s="14"/>
      <c r="F21" s="3"/>
      <c r="G21" s="2"/>
      <c r="H21" s="3" t="s">
        <v>62</v>
      </c>
      <c r="I21" s="3"/>
      <c r="J21" s="44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25">
      <c r="A22" s="2"/>
      <c r="B22" s="3" t="s">
        <v>63</v>
      </c>
      <c r="C22" s="3"/>
      <c r="D22" s="44">
        <v>0</v>
      </c>
      <c r="E22" s="14"/>
      <c r="F22" s="3"/>
      <c r="G22" s="2"/>
      <c r="H22" s="3" t="s">
        <v>63</v>
      </c>
      <c r="I22" s="3"/>
      <c r="J22" s="44">
        <v>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25">
      <c r="A23" s="2"/>
      <c r="B23" s="3" t="s">
        <v>64</v>
      </c>
      <c r="C23" s="3"/>
      <c r="D23" s="45">
        <v>0</v>
      </c>
      <c r="E23" s="5"/>
      <c r="F23" s="3"/>
      <c r="G23" s="2"/>
      <c r="H23" s="3" t="s">
        <v>64</v>
      </c>
      <c r="I23" s="3"/>
      <c r="J23" s="44">
        <v>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25">
      <c r="A24" s="2"/>
      <c r="B24" s="2" t="s">
        <v>65</v>
      </c>
      <c r="C24" s="3"/>
      <c r="D24" s="30">
        <f>SUM(D19:D23)</f>
        <v>0</v>
      </c>
      <c r="E24" s="4"/>
      <c r="F24" s="3"/>
      <c r="G24" s="2"/>
      <c r="H24" s="2" t="s">
        <v>65</v>
      </c>
      <c r="I24" s="3"/>
      <c r="J24" s="30">
        <f>SUM(J19:J23)</f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25">
      <c r="A25" s="2"/>
      <c r="B25" s="3"/>
      <c r="C25" s="3"/>
      <c r="D25" s="4"/>
      <c r="E25" s="5"/>
      <c r="F25" s="3"/>
      <c r="G25" s="2"/>
      <c r="H25" s="3"/>
      <c r="I25" s="3"/>
      <c r="J25" s="4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25">
      <c r="A26" s="2" t="s">
        <v>66</v>
      </c>
      <c r="B26" s="3"/>
      <c r="C26" s="3"/>
      <c r="D26" s="4"/>
      <c r="E26" s="5"/>
      <c r="F26" s="3"/>
      <c r="G26" s="2" t="s">
        <v>66</v>
      </c>
      <c r="H26" s="3"/>
      <c r="I26" s="3"/>
      <c r="J26" s="4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25">
      <c r="A27" s="2"/>
      <c r="B27" s="3" t="s">
        <v>67</v>
      </c>
      <c r="C27" s="3"/>
      <c r="D27" s="44">
        <v>0</v>
      </c>
      <c r="E27" s="5"/>
      <c r="F27" s="3"/>
      <c r="G27" s="2"/>
      <c r="H27" s="3" t="s">
        <v>67</v>
      </c>
      <c r="I27" s="3"/>
      <c r="J27" s="44">
        <v>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25">
      <c r="A28" s="2"/>
      <c r="B28" s="3" t="s">
        <v>68</v>
      </c>
      <c r="C28" s="3"/>
      <c r="D28" s="44">
        <v>0</v>
      </c>
      <c r="E28" s="5"/>
      <c r="F28" s="3"/>
      <c r="G28" s="2"/>
      <c r="H28" s="3" t="s">
        <v>68</v>
      </c>
      <c r="I28" s="3"/>
      <c r="J28" s="44">
        <v>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25">
      <c r="A29" s="2"/>
      <c r="B29" s="3" t="s">
        <v>69</v>
      </c>
      <c r="C29" s="3"/>
      <c r="D29" s="44">
        <v>0</v>
      </c>
      <c r="E29" s="5"/>
      <c r="F29" s="3"/>
      <c r="G29" s="2"/>
      <c r="H29" s="3" t="s">
        <v>69</v>
      </c>
      <c r="I29" s="3"/>
      <c r="J29" s="44"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25">
      <c r="A30" s="2"/>
      <c r="B30" s="3" t="s">
        <v>70</v>
      </c>
      <c r="C30" s="3"/>
      <c r="D30" s="44">
        <v>0</v>
      </c>
      <c r="E30" s="14"/>
      <c r="F30" s="3"/>
      <c r="G30" s="2"/>
      <c r="H30" s="3" t="s">
        <v>70</v>
      </c>
      <c r="I30" s="3"/>
      <c r="J30" s="44">
        <v>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25">
      <c r="A31" s="2"/>
      <c r="B31" s="3" t="s">
        <v>71</v>
      </c>
      <c r="C31" s="3"/>
      <c r="D31" s="44">
        <v>0</v>
      </c>
      <c r="E31" s="14"/>
      <c r="F31" s="3"/>
      <c r="G31" s="2"/>
      <c r="H31" s="3" t="s">
        <v>71</v>
      </c>
      <c r="I31" s="3"/>
      <c r="J31" s="44">
        <v>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25">
      <c r="A32" s="2"/>
      <c r="B32" s="2" t="s">
        <v>72</v>
      </c>
      <c r="C32" s="3"/>
      <c r="D32" s="30">
        <f>SUM(D28:D31)</f>
        <v>0</v>
      </c>
      <c r="E32" s="4"/>
      <c r="F32" s="3"/>
      <c r="G32" s="2"/>
      <c r="H32" s="2" t="s">
        <v>72</v>
      </c>
      <c r="I32" s="3"/>
      <c r="J32" s="30">
        <f>SUM(J28:J31)</f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25">
      <c r="A33" s="2"/>
      <c r="B33" s="3"/>
      <c r="C33" s="3"/>
      <c r="D33" s="4"/>
      <c r="E33" s="5"/>
      <c r="F33" s="3"/>
      <c r="G33" s="2"/>
      <c r="H33" s="3"/>
      <c r="I33" s="3"/>
      <c r="J33" s="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25">
      <c r="A34" s="2" t="s">
        <v>73</v>
      </c>
      <c r="B34" s="2"/>
      <c r="C34" s="2"/>
      <c r="D34" s="47">
        <f>D9-D16-D24-D32</f>
        <v>1500</v>
      </c>
      <c r="E34" s="17"/>
      <c r="F34" s="2"/>
      <c r="G34" s="2" t="s">
        <v>73</v>
      </c>
      <c r="H34" s="2"/>
      <c r="I34" s="2"/>
      <c r="J34" s="47">
        <f>J9-J16-J24-J32</f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25">
      <c r="A35" s="2"/>
      <c r="B35" s="3"/>
      <c r="C35" s="3"/>
      <c r="D35" s="48"/>
      <c r="E35" s="5"/>
      <c r="F35" s="3"/>
      <c r="G35" s="2"/>
      <c r="H35" s="3"/>
      <c r="I35" s="3"/>
      <c r="J35" s="4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25">
      <c r="A36" s="49" t="s">
        <v>74</v>
      </c>
      <c r="B36" s="3"/>
      <c r="C36" s="50"/>
      <c r="D36" s="51"/>
      <c r="E36" s="52"/>
      <c r="F36" s="3"/>
      <c r="G36" s="49" t="s">
        <v>74</v>
      </c>
      <c r="H36" s="3"/>
      <c r="I36" s="50"/>
      <c r="J36" s="5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25">
      <c r="A37" s="37"/>
      <c r="B37" s="3"/>
      <c r="C37" s="3"/>
      <c r="D37" s="31"/>
      <c r="E37" s="5"/>
      <c r="F37" s="3"/>
      <c r="G37" s="37"/>
      <c r="H37" s="3"/>
      <c r="I37" s="3"/>
      <c r="J37" s="3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25">
      <c r="A38" s="49" t="s">
        <v>75</v>
      </c>
      <c r="B38" s="3"/>
      <c r="C38" s="3"/>
      <c r="D38" s="38">
        <f>D34*D36</f>
        <v>0</v>
      </c>
      <c r="E38" s="5"/>
      <c r="F38" s="3"/>
      <c r="G38" s="49" t="s">
        <v>75</v>
      </c>
      <c r="H38" s="3"/>
      <c r="I38" s="3"/>
      <c r="J38" s="38">
        <f>J34*J36</f>
        <v>0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25">
      <c r="A39" s="2" t="s">
        <v>3</v>
      </c>
      <c r="B39" s="3"/>
      <c r="C39" s="3"/>
      <c r="D39" s="17">
        <f>D38/12</f>
        <v>0</v>
      </c>
      <c r="E39" s="5"/>
      <c r="F39" s="3"/>
      <c r="G39" s="2" t="s">
        <v>3</v>
      </c>
      <c r="H39" s="3"/>
      <c r="I39" s="3"/>
      <c r="J39" s="17">
        <f>J38/12</f>
        <v>0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25">
      <c r="A40" s="2"/>
      <c r="B40" s="3"/>
      <c r="C40" s="3"/>
      <c r="D40" s="4"/>
      <c r="E40" s="5"/>
      <c r="F40" s="3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25">
      <c r="A41" s="2"/>
      <c r="B41" s="3"/>
      <c r="C41" s="3"/>
      <c r="D41" s="4"/>
      <c r="E41" s="5"/>
      <c r="F41" s="3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25">
      <c r="A42" s="2"/>
      <c r="B42" s="2"/>
      <c r="C42" s="2"/>
      <c r="D42" s="17"/>
      <c r="E42" s="5"/>
      <c r="F42" s="3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</sheetData>
  <mergeCells count="2">
    <mergeCell ref="A6:D6"/>
    <mergeCell ref="G6:J6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J178"/>
  <sheetViews>
    <sheetView workbookViewId="0"/>
  </sheetViews>
  <sheetFormatPr defaultColWidth="9.19921875" defaultRowHeight="15" customHeight="1" x14ac:dyDescent="0.2"/>
  <sheetData>
    <row r="1" spans="1:10" ht="15" customHeight="1" x14ac:dyDescent="0.35">
      <c r="A1" s="53"/>
      <c r="B1" s="53"/>
      <c r="C1" s="140" t="s">
        <v>76</v>
      </c>
      <c r="D1" s="139"/>
      <c r="E1" s="139"/>
      <c r="F1" s="139"/>
      <c r="G1" s="139"/>
      <c r="H1" s="139"/>
      <c r="I1" s="139"/>
      <c r="J1" s="139"/>
    </row>
    <row r="2" spans="1:10" ht="15" customHeight="1" x14ac:dyDescent="0.35">
      <c r="A2" s="54"/>
      <c r="B2" s="54"/>
      <c r="C2" s="140" t="s">
        <v>77</v>
      </c>
      <c r="D2" s="139"/>
      <c r="E2" s="139"/>
      <c r="F2" s="139"/>
      <c r="G2" s="139"/>
      <c r="H2" s="139"/>
      <c r="I2" s="139"/>
      <c r="J2" s="139"/>
    </row>
    <row r="3" spans="1:10" ht="15" customHeight="1" x14ac:dyDescent="0.35">
      <c r="A3" s="54"/>
      <c r="B3" s="54"/>
      <c r="C3" s="141">
        <v>43221</v>
      </c>
      <c r="D3" s="139"/>
      <c r="E3" s="139"/>
      <c r="F3" s="139"/>
      <c r="G3" s="139"/>
      <c r="H3" s="139"/>
      <c r="I3" s="139"/>
      <c r="J3" s="139"/>
    </row>
    <row r="4" spans="1:10" ht="15" customHeight="1" x14ac:dyDescent="0.25">
      <c r="A4" s="55"/>
      <c r="B4" s="55"/>
      <c r="C4" s="56"/>
      <c r="D4" s="57"/>
      <c r="E4" s="57"/>
      <c r="F4" s="57" t="s">
        <v>1</v>
      </c>
      <c r="G4" s="57"/>
      <c r="H4" s="57" t="s">
        <v>78</v>
      </c>
      <c r="I4" s="56"/>
      <c r="J4" s="57" t="s">
        <v>79</v>
      </c>
    </row>
    <row r="5" spans="1:10" ht="15" customHeight="1" x14ac:dyDescent="0.25">
      <c r="A5" s="58" t="s">
        <v>80</v>
      </c>
      <c r="B5" s="58" t="s">
        <v>81</v>
      </c>
      <c r="C5" s="56"/>
      <c r="D5" s="59" t="s">
        <v>82</v>
      </c>
      <c r="E5" s="60"/>
      <c r="F5" s="59" t="s">
        <v>83</v>
      </c>
      <c r="G5" s="61"/>
      <c r="H5" s="59" t="s">
        <v>83</v>
      </c>
      <c r="I5" s="56"/>
      <c r="J5" s="59" t="s">
        <v>83</v>
      </c>
    </row>
    <row r="6" spans="1:10" ht="15" customHeight="1" x14ac:dyDescent="0.25">
      <c r="A6" s="57"/>
      <c r="B6" s="57"/>
      <c r="C6" s="62" t="s">
        <v>84</v>
      </c>
      <c r="D6" s="63"/>
      <c r="E6" s="63"/>
      <c r="F6" s="64"/>
      <c r="G6" s="139"/>
      <c r="H6" s="139"/>
      <c r="I6" s="139"/>
      <c r="J6" s="139"/>
    </row>
    <row r="7" spans="1:10" ht="15" customHeight="1" x14ac:dyDescent="0.25">
      <c r="A7" s="57"/>
      <c r="B7" s="57"/>
      <c r="C7" s="55" t="s">
        <v>85</v>
      </c>
      <c r="D7" s="65"/>
      <c r="E7" s="66"/>
      <c r="F7" s="65"/>
      <c r="G7" s="56"/>
      <c r="H7" s="65"/>
      <c r="I7" s="56"/>
      <c r="J7" s="65"/>
    </row>
    <row r="8" spans="1:10" ht="15" customHeight="1" x14ac:dyDescent="0.25">
      <c r="A8" s="57"/>
      <c r="B8" s="57"/>
      <c r="C8" s="55" t="s">
        <v>86</v>
      </c>
      <c r="D8" s="66"/>
      <c r="E8" s="66"/>
      <c r="F8" s="65"/>
      <c r="G8" s="56"/>
      <c r="H8" s="65"/>
      <c r="I8" s="56"/>
      <c r="J8" s="65"/>
    </row>
    <row r="9" spans="1:10" ht="15" customHeight="1" x14ac:dyDescent="0.25">
      <c r="A9" s="57"/>
      <c r="B9" s="57"/>
      <c r="C9" s="55" t="s">
        <v>87</v>
      </c>
      <c r="D9" s="66"/>
      <c r="E9" s="66"/>
      <c r="F9" s="65"/>
      <c r="G9" s="56"/>
      <c r="H9" s="65"/>
      <c r="I9" s="56"/>
      <c r="J9" s="65"/>
    </row>
    <row r="10" spans="1:10" ht="15" customHeight="1" x14ac:dyDescent="0.25">
      <c r="A10" s="57"/>
      <c r="B10" s="57"/>
      <c r="C10" s="55" t="s">
        <v>88</v>
      </c>
      <c r="D10" s="66"/>
      <c r="E10" s="66"/>
      <c r="F10" s="65"/>
      <c r="G10" s="56"/>
      <c r="H10" s="65"/>
      <c r="I10" s="56"/>
      <c r="J10" s="65"/>
    </row>
    <row r="11" spans="1:10" ht="15" customHeight="1" x14ac:dyDescent="0.25">
      <c r="A11" s="57"/>
      <c r="B11" s="57"/>
      <c r="C11" s="55" t="s">
        <v>89</v>
      </c>
      <c r="D11" s="66"/>
      <c r="E11" s="66"/>
      <c r="F11" s="65"/>
      <c r="G11" s="56"/>
      <c r="H11" s="65"/>
      <c r="I11" s="56"/>
      <c r="J11" s="65"/>
    </row>
    <row r="12" spans="1:10" ht="15" customHeight="1" x14ac:dyDescent="0.25">
      <c r="A12" s="57"/>
      <c r="B12" s="57"/>
      <c r="C12" s="67" t="s">
        <v>90</v>
      </c>
      <c r="D12" s="66"/>
      <c r="E12" s="66"/>
      <c r="F12" s="68" t="s">
        <v>91</v>
      </c>
      <c r="G12" s="56"/>
      <c r="H12" s="68" t="s">
        <v>91</v>
      </c>
      <c r="I12" s="56"/>
      <c r="J12" s="68" t="s">
        <v>91</v>
      </c>
    </row>
    <row r="13" spans="1:10" ht="15" customHeight="1" x14ac:dyDescent="0.25">
      <c r="A13" s="57"/>
      <c r="B13" s="57"/>
      <c r="C13" s="62" t="s">
        <v>92</v>
      </c>
      <c r="D13" s="57"/>
      <c r="E13" s="57"/>
      <c r="F13" s="62"/>
      <c r="G13" s="139"/>
      <c r="H13" s="139"/>
      <c r="I13" s="139"/>
      <c r="J13" s="139"/>
    </row>
    <row r="14" spans="1:10" ht="15" customHeight="1" x14ac:dyDescent="0.25">
      <c r="A14" s="57"/>
      <c r="B14" s="57"/>
      <c r="C14" s="55" t="s">
        <v>85</v>
      </c>
      <c r="D14" s="65"/>
      <c r="E14" s="66"/>
      <c r="F14" s="65"/>
      <c r="G14" s="56"/>
      <c r="H14" s="65"/>
      <c r="I14" s="56"/>
      <c r="J14" s="65"/>
    </row>
    <row r="15" spans="1:10" ht="15" customHeight="1" x14ac:dyDescent="0.25">
      <c r="A15" s="57"/>
      <c r="B15" s="57"/>
      <c r="C15" s="55" t="s">
        <v>86</v>
      </c>
      <c r="D15" s="66"/>
      <c r="E15" s="66"/>
      <c r="F15" s="65"/>
      <c r="G15" s="56"/>
      <c r="H15" s="65"/>
      <c r="I15" s="56"/>
      <c r="J15" s="65"/>
    </row>
    <row r="16" spans="1:10" ht="15" customHeight="1" x14ac:dyDescent="0.25">
      <c r="A16" s="57"/>
      <c r="B16" s="57"/>
      <c r="C16" s="55" t="s">
        <v>87</v>
      </c>
      <c r="D16" s="66"/>
      <c r="E16" s="66"/>
      <c r="F16" s="65"/>
      <c r="G16" s="56"/>
      <c r="H16" s="65"/>
      <c r="I16" s="56"/>
      <c r="J16" s="65"/>
    </row>
    <row r="17" spans="1:10" ht="15" customHeight="1" x14ac:dyDescent="0.25">
      <c r="A17" s="57"/>
      <c r="B17" s="57"/>
      <c r="C17" s="55" t="s">
        <v>88</v>
      </c>
      <c r="D17" s="66"/>
      <c r="E17" s="66"/>
      <c r="F17" s="65"/>
      <c r="G17" s="56"/>
      <c r="H17" s="65"/>
      <c r="I17" s="56"/>
      <c r="J17" s="65"/>
    </row>
    <row r="18" spans="1:10" ht="15" customHeight="1" x14ac:dyDescent="0.25">
      <c r="A18" s="57"/>
      <c r="B18" s="57"/>
      <c r="C18" s="55" t="s">
        <v>89</v>
      </c>
      <c r="D18" s="66"/>
      <c r="E18" s="66"/>
      <c r="F18" s="65"/>
      <c r="G18" s="56"/>
      <c r="H18" s="65"/>
      <c r="I18" s="56"/>
      <c r="J18" s="65"/>
    </row>
    <row r="19" spans="1:10" ht="15" customHeight="1" x14ac:dyDescent="0.25">
      <c r="A19" s="57"/>
      <c r="B19" s="57"/>
      <c r="C19" s="67" t="s">
        <v>90</v>
      </c>
      <c r="D19" s="66"/>
      <c r="E19" s="66"/>
      <c r="F19" s="68" t="s">
        <v>91</v>
      </c>
      <c r="G19" s="56"/>
      <c r="H19" s="68" t="s">
        <v>91</v>
      </c>
      <c r="I19" s="56"/>
      <c r="J19" s="68" t="s">
        <v>91</v>
      </c>
    </row>
    <row r="20" spans="1:10" ht="15" customHeight="1" x14ac:dyDescent="0.25">
      <c r="A20" s="57"/>
      <c r="B20" s="57"/>
      <c r="C20" s="67" t="s">
        <v>93</v>
      </c>
      <c r="D20" s="57"/>
      <c r="E20" s="57"/>
      <c r="F20" s="62"/>
      <c r="G20" s="139"/>
      <c r="H20" s="139"/>
      <c r="I20" s="139"/>
      <c r="J20" s="139"/>
    </row>
    <row r="21" spans="1:10" ht="15" customHeight="1" x14ac:dyDescent="0.25">
      <c r="A21" s="57"/>
      <c r="B21" s="57"/>
      <c r="C21" s="55" t="s">
        <v>94</v>
      </c>
      <c r="D21" s="66"/>
      <c r="E21" s="66"/>
      <c r="F21" s="65"/>
      <c r="G21" s="56"/>
      <c r="H21" s="65"/>
      <c r="I21" s="56"/>
      <c r="J21" s="65"/>
    </row>
    <row r="22" spans="1:10" ht="15" customHeight="1" x14ac:dyDescent="0.25">
      <c r="A22" s="57"/>
      <c r="B22" s="57"/>
      <c r="C22" s="55" t="s">
        <v>95</v>
      </c>
      <c r="D22" s="66"/>
      <c r="E22" s="66"/>
      <c r="F22" s="65"/>
      <c r="G22" s="56"/>
      <c r="H22" s="65"/>
      <c r="I22" s="56"/>
      <c r="J22" s="65"/>
    </row>
    <row r="23" spans="1:10" ht="15" customHeight="1" x14ac:dyDescent="0.25">
      <c r="A23" s="57"/>
      <c r="B23" s="57"/>
      <c r="C23" s="55" t="s">
        <v>96</v>
      </c>
      <c r="D23" s="66"/>
      <c r="E23" s="66"/>
      <c r="F23" s="65"/>
      <c r="G23" s="56"/>
      <c r="H23" s="65"/>
      <c r="I23" s="56"/>
      <c r="J23" s="65"/>
    </row>
    <row r="24" spans="1:10" ht="15" customHeight="1" x14ac:dyDescent="0.25">
      <c r="A24" s="57"/>
      <c r="B24" s="57"/>
      <c r="C24" s="55" t="s">
        <v>97</v>
      </c>
      <c r="D24" s="66"/>
      <c r="E24" s="66"/>
      <c r="F24" s="65"/>
      <c r="G24" s="56"/>
      <c r="H24" s="65"/>
      <c r="I24" s="56"/>
      <c r="J24" s="65"/>
    </row>
    <row r="25" spans="1:10" ht="15" customHeight="1" x14ac:dyDescent="0.25">
      <c r="A25" s="57"/>
      <c r="B25" s="57"/>
      <c r="C25" s="55" t="s">
        <v>98</v>
      </c>
      <c r="D25" s="66"/>
      <c r="E25" s="66"/>
      <c r="F25" s="65"/>
      <c r="G25" s="56"/>
      <c r="H25" s="65"/>
      <c r="I25" s="56"/>
      <c r="J25" s="65"/>
    </row>
    <row r="26" spans="1:10" ht="15" customHeight="1" x14ac:dyDescent="0.25">
      <c r="A26" s="57"/>
      <c r="B26" s="57"/>
      <c r="C26" s="55" t="s">
        <v>99</v>
      </c>
      <c r="D26" s="66"/>
      <c r="E26" s="66"/>
      <c r="F26" s="65"/>
      <c r="G26" s="56"/>
      <c r="H26" s="65"/>
      <c r="I26" s="56"/>
      <c r="J26" s="65"/>
    </row>
    <row r="27" spans="1:10" ht="15" customHeight="1" x14ac:dyDescent="0.25">
      <c r="A27" s="57"/>
      <c r="B27" s="57"/>
      <c r="C27" s="55" t="s">
        <v>100</v>
      </c>
      <c r="D27" s="66"/>
      <c r="E27" s="66"/>
      <c r="F27" s="65"/>
      <c r="G27" s="56"/>
      <c r="H27" s="65"/>
      <c r="I27" s="56"/>
      <c r="J27" s="65"/>
    </row>
    <row r="28" spans="1:10" ht="15" customHeight="1" x14ac:dyDescent="0.25">
      <c r="A28" s="57"/>
      <c r="B28" s="57"/>
      <c r="C28" s="55" t="s">
        <v>101</v>
      </c>
      <c r="D28" s="66"/>
      <c r="E28" s="66"/>
      <c r="F28" s="65"/>
      <c r="G28" s="56"/>
      <c r="H28" s="65"/>
      <c r="I28" s="56"/>
      <c r="J28" s="65"/>
    </row>
    <row r="29" spans="1:10" ht="15" customHeight="1" x14ac:dyDescent="0.25">
      <c r="A29" s="57"/>
      <c r="B29" s="57"/>
      <c r="C29" s="55" t="s">
        <v>102</v>
      </c>
      <c r="D29" s="66"/>
      <c r="E29" s="66"/>
      <c r="F29" s="65"/>
      <c r="G29" s="56"/>
      <c r="H29" s="65"/>
      <c r="I29" s="56"/>
      <c r="J29" s="65"/>
    </row>
    <row r="30" spans="1:10" ht="15" customHeight="1" x14ac:dyDescent="0.25">
      <c r="A30" s="57"/>
      <c r="B30" s="57"/>
      <c r="C30" s="55" t="s">
        <v>93</v>
      </c>
      <c r="D30" s="66"/>
      <c r="E30" s="66"/>
      <c r="F30" s="65"/>
      <c r="G30" s="56"/>
      <c r="H30" s="65"/>
      <c r="I30" s="56"/>
      <c r="J30" s="65"/>
    </row>
    <row r="31" spans="1:10" ht="15" customHeight="1" x14ac:dyDescent="0.25">
      <c r="A31" s="57"/>
      <c r="B31" s="57"/>
      <c r="C31" s="67" t="s">
        <v>103</v>
      </c>
      <c r="D31" s="66"/>
      <c r="E31" s="66"/>
      <c r="F31" s="68" t="s">
        <v>91</v>
      </c>
      <c r="G31" s="56"/>
      <c r="H31" s="68" t="s">
        <v>91</v>
      </c>
      <c r="I31" s="56"/>
      <c r="J31" s="68" t="s">
        <v>91</v>
      </c>
    </row>
    <row r="32" spans="1:10" ht="15" customHeight="1" x14ac:dyDescent="0.25">
      <c r="A32" s="57"/>
      <c r="B32" s="57"/>
      <c r="C32" s="67"/>
      <c r="D32" s="66"/>
      <c r="E32" s="66"/>
      <c r="F32" s="69"/>
      <c r="G32" s="139"/>
      <c r="H32" s="139"/>
      <c r="I32" s="139"/>
      <c r="J32" s="139"/>
    </row>
    <row r="33" spans="1:10" ht="15" customHeight="1" x14ac:dyDescent="0.25">
      <c r="A33" s="57"/>
      <c r="B33" s="57"/>
      <c r="C33" s="70" t="s">
        <v>7</v>
      </c>
      <c r="D33" s="71"/>
      <c r="E33" s="71"/>
      <c r="F33" s="72" t="s">
        <v>91</v>
      </c>
      <c r="G33" s="73"/>
      <c r="H33" s="72" t="s">
        <v>91</v>
      </c>
      <c r="I33" s="73"/>
      <c r="J33" s="74" t="s">
        <v>91</v>
      </c>
    </row>
    <row r="34" spans="1:10" ht="15" customHeight="1" x14ac:dyDescent="0.25">
      <c r="A34" s="62"/>
      <c r="B34" s="62"/>
      <c r="C34" s="56"/>
      <c r="D34" s="66"/>
      <c r="E34" s="66"/>
      <c r="F34" s="57"/>
      <c r="G34" s="139"/>
      <c r="H34" s="139"/>
      <c r="I34" s="139"/>
      <c r="J34" s="139"/>
    </row>
    <row r="35" spans="1:10" ht="15" customHeight="1" x14ac:dyDescent="0.25">
      <c r="A35" s="75"/>
      <c r="B35" s="75"/>
      <c r="C35" s="62" t="s">
        <v>104</v>
      </c>
      <c r="D35" s="66"/>
      <c r="E35" s="66"/>
      <c r="F35" s="57"/>
      <c r="G35" s="139"/>
      <c r="H35" s="139"/>
      <c r="I35" s="139"/>
      <c r="J35" s="139"/>
    </row>
    <row r="36" spans="1:10" ht="15" customHeight="1" x14ac:dyDescent="0.25">
      <c r="A36" s="75" t="s">
        <v>105</v>
      </c>
      <c r="B36" s="75" t="s">
        <v>106</v>
      </c>
      <c r="C36" s="55" t="s">
        <v>107</v>
      </c>
      <c r="D36" s="76"/>
      <c r="E36" s="76"/>
      <c r="F36" s="65"/>
      <c r="G36" s="56"/>
      <c r="H36" s="65"/>
      <c r="I36" s="56"/>
      <c r="J36" s="65"/>
    </row>
    <row r="37" spans="1:10" ht="15" customHeight="1" x14ac:dyDescent="0.25">
      <c r="A37" s="75" t="s">
        <v>105</v>
      </c>
      <c r="B37" s="75" t="s">
        <v>106</v>
      </c>
      <c r="C37" s="55" t="s">
        <v>108</v>
      </c>
      <c r="D37" s="76"/>
      <c r="E37" s="76"/>
      <c r="F37" s="65"/>
      <c r="G37" s="56"/>
      <c r="H37" s="65"/>
      <c r="I37" s="56"/>
      <c r="J37" s="65"/>
    </row>
    <row r="38" spans="1:10" ht="15" customHeight="1" x14ac:dyDescent="0.25">
      <c r="A38" s="75" t="s">
        <v>105</v>
      </c>
      <c r="B38" s="75" t="s">
        <v>106</v>
      </c>
      <c r="C38" s="55" t="s">
        <v>109</v>
      </c>
      <c r="D38" s="65"/>
      <c r="E38" s="76"/>
      <c r="F38" s="65"/>
      <c r="G38" s="56"/>
      <c r="H38" s="65"/>
      <c r="I38" s="56"/>
      <c r="J38" s="65"/>
    </row>
    <row r="39" spans="1:10" ht="15" customHeight="1" x14ac:dyDescent="0.25">
      <c r="A39" s="75" t="s">
        <v>105</v>
      </c>
      <c r="B39" s="75" t="s">
        <v>106</v>
      </c>
      <c r="C39" s="55" t="s">
        <v>110</v>
      </c>
      <c r="D39" s="76"/>
      <c r="E39" s="76"/>
      <c r="F39" s="65"/>
      <c r="G39" s="56"/>
      <c r="H39" s="65"/>
      <c r="I39" s="56"/>
      <c r="J39" s="65"/>
    </row>
    <row r="40" spans="1:10" ht="15" customHeight="1" x14ac:dyDescent="0.25">
      <c r="A40" s="75" t="s">
        <v>105</v>
      </c>
      <c r="B40" s="75" t="s">
        <v>106</v>
      </c>
      <c r="C40" s="55" t="s">
        <v>111</v>
      </c>
      <c r="D40" s="76"/>
      <c r="E40" s="76"/>
      <c r="F40" s="65"/>
      <c r="G40" s="56"/>
      <c r="H40" s="65"/>
      <c r="I40" s="56"/>
      <c r="J40" s="65"/>
    </row>
    <row r="41" spans="1:10" ht="15.75" x14ac:dyDescent="0.25">
      <c r="A41" s="75" t="s">
        <v>105</v>
      </c>
      <c r="B41" s="75" t="s">
        <v>106</v>
      </c>
      <c r="C41" s="55" t="s">
        <v>112</v>
      </c>
      <c r="D41" s="76"/>
      <c r="E41" s="76"/>
      <c r="F41" s="65"/>
      <c r="G41" s="56"/>
      <c r="H41" s="65"/>
      <c r="I41" s="56"/>
      <c r="J41" s="65"/>
    </row>
    <row r="42" spans="1:10" ht="15.75" x14ac:dyDescent="0.25">
      <c r="A42" s="75" t="s">
        <v>105</v>
      </c>
      <c r="B42" s="75" t="s">
        <v>106</v>
      </c>
      <c r="C42" s="55" t="s">
        <v>113</v>
      </c>
      <c r="D42" s="76"/>
      <c r="E42" s="76"/>
      <c r="F42" s="65"/>
      <c r="G42" s="56"/>
      <c r="H42" s="65"/>
      <c r="I42" s="56"/>
      <c r="J42" s="65"/>
    </row>
    <row r="43" spans="1:10" ht="15.75" x14ac:dyDescent="0.25">
      <c r="A43" s="75" t="s">
        <v>105</v>
      </c>
      <c r="B43" s="75" t="s">
        <v>106</v>
      </c>
      <c r="C43" s="55" t="s">
        <v>114</v>
      </c>
      <c r="D43" s="76"/>
      <c r="E43" s="76"/>
      <c r="F43" s="65"/>
      <c r="G43" s="56"/>
      <c r="H43" s="65"/>
      <c r="I43" s="56"/>
      <c r="J43" s="65"/>
    </row>
    <row r="44" spans="1:10" ht="15.75" x14ac:dyDescent="0.25">
      <c r="A44" s="75" t="s">
        <v>105</v>
      </c>
      <c r="B44" s="75" t="s">
        <v>106</v>
      </c>
      <c r="C44" s="55" t="s">
        <v>115</v>
      </c>
      <c r="D44" s="76"/>
      <c r="E44" s="76"/>
      <c r="F44" s="65"/>
      <c r="G44" s="56"/>
      <c r="H44" s="65"/>
      <c r="I44" s="56"/>
      <c r="J44" s="65"/>
    </row>
    <row r="45" spans="1:10" ht="15.75" x14ac:dyDescent="0.25">
      <c r="A45" s="75" t="s">
        <v>105</v>
      </c>
      <c r="B45" s="75" t="s">
        <v>106</v>
      </c>
      <c r="C45" s="55" t="s">
        <v>116</v>
      </c>
      <c r="D45" s="76"/>
      <c r="E45" s="76"/>
      <c r="F45" s="65"/>
      <c r="G45" s="56"/>
      <c r="H45" s="65"/>
      <c r="I45" s="56"/>
      <c r="J45" s="65"/>
    </row>
    <row r="46" spans="1:10" ht="15.75" x14ac:dyDescent="0.25">
      <c r="A46" s="75" t="s">
        <v>105</v>
      </c>
      <c r="B46" s="75" t="s">
        <v>106</v>
      </c>
      <c r="C46" s="55" t="s">
        <v>117</v>
      </c>
      <c r="D46" s="76"/>
      <c r="E46" s="76"/>
      <c r="F46" s="65"/>
      <c r="G46" s="56"/>
      <c r="H46" s="65"/>
      <c r="I46" s="56"/>
      <c r="J46" s="65"/>
    </row>
    <row r="47" spans="1:10" ht="15.75" x14ac:dyDescent="0.25">
      <c r="A47" s="75" t="s">
        <v>105</v>
      </c>
      <c r="B47" s="75" t="s">
        <v>106</v>
      </c>
      <c r="C47" s="55" t="s">
        <v>118</v>
      </c>
      <c r="D47" s="76"/>
      <c r="E47" s="76"/>
      <c r="F47" s="65"/>
      <c r="G47" s="56"/>
      <c r="H47" s="65"/>
      <c r="I47" s="56"/>
      <c r="J47" s="65"/>
    </row>
    <row r="48" spans="1:10" ht="15.75" x14ac:dyDescent="0.25">
      <c r="A48" s="75" t="s">
        <v>105</v>
      </c>
      <c r="B48" s="75" t="s">
        <v>106</v>
      </c>
      <c r="C48" s="55" t="s">
        <v>119</v>
      </c>
      <c r="D48" s="76"/>
      <c r="E48" s="76"/>
      <c r="F48" s="65"/>
      <c r="G48" s="56"/>
      <c r="H48" s="65"/>
      <c r="I48" s="56"/>
      <c r="J48" s="65"/>
    </row>
    <row r="49" spans="1:10" ht="15.75" x14ac:dyDescent="0.25">
      <c r="A49" s="75" t="s">
        <v>120</v>
      </c>
      <c r="B49" s="75" t="s">
        <v>120</v>
      </c>
      <c r="C49" s="55" t="s">
        <v>121</v>
      </c>
      <c r="D49" s="76"/>
      <c r="E49" s="76"/>
      <c r="F49" s="65"/>
      <c r="G49" s="56"/>
      <c r="H49" s="65"/>
      <c r="I49" s="56"/>
      <c r="J49" s="65"/>
    </row>
    <row r="50" spans="1:10" ht="15.75" x14ac:dyDescent="0.25">
      <c r="A50" s="75" t="s">
        <v>120</v>
      </c>
      <c r="B50" s="75" t="s">
        <v>120</v>
      </c>
      <c r="C50" s="55" t="s">
        <v>122</v>
      </c>
      <c r="D50" s="76"/>
      <c r="E50" s="76"/>
      <c r="F50" s="65"/>
      <c r="G50" s="56"/>
      <c r="H50" s="65"/>
      <c r="I50" s="56"/>
      <c r="J50" s="65"/>
    </row>
    <row r="51" spans="1:10" ht="15.75" x14ac:dyDescent="0.25">
      <c r="A51" s="75" t="s">
        <v>105</v>
      </c>
      <c r="B51" s="75" t="s">
        <v>106</v>
      </c>
      <c r="C51" s="55" t="s">
        <v>123</v>
      </c>
      <c r="D51" s="76"/>
      <c r="E51" s="76"/>
      <c r="F51" s="65"/>
      <c r="G51" s="56"/>
      <c r="H51" s="65"/>
      <c r="I51" s="56"/>
      <c r="J51" s="65"/>
    </row>
    <row r="52" spans="1:10" ht="15.75" x14ac:dyDescent="0.25">
      <c r="A52" s="75" t="s">
        <v>120</v>
      </c>
      <c r="B52" s="75" t="s">
        <v>120</v>
      </c>
      <c r="C52" s="55" t="s">
        <v>124</v>
      </c>
      <c r="D52" s="76"/>
      <c r="E52" s="76"/>
      <c r="F52" s="65"/>
      <c r="G52" s="56"/>
      <c r="H52" s="65"/>
      <c r="I52" s="56"/>
      <c r="J52" s="65"/>
    </row>
    <row r="53" spans="1:10" ht="15.75" x14ac:dyDescent="0.25">
      <c r="A53" s="75" t="s">
        <v>120</v>
      </c>
      <c r="B53" s="75" t="s">
        <v>120</v>
      </c>
      <c r="C53" s="55" t="s">
        <v>125</v>
      </c>
      <c r="D53" s="76"/>
      <c r="E53" s="76"/>
      <c r="F53" s="65"/>
      <c r="G53" s="56"/>
      <c r="H53" s="65"/>
      <c r="I53" s="56"/>
      <c r="J53" s="65"/>
    </row>
    <row r="54" spans="1:10" ht="15.75" x14ac:dyDescent="0.25">
      <c r="A54" s="75" t="s">
        <v>120</v>
      </c>
      <c r="B54" s="75" t="s">
        <v>120</v>
      </c>
      <c r="C54" s="55" t="s">
        <v>126</v>
      </c>
      <c r="D54" s="76"/>
      <c r="E54" s="76"/>
      <c r="F54" s="65"/>
      <c r="G54" s="56"/>
      <c r="H54" s="65"/>
      <c r="I54" s="56"/>
      <c r="J54" s="65"/>
    </row>
    <row r="55" spans="1:10" ht="15.75" x14ac:dyDescent="0.25">
      <c r="A55" s="75" t="s">
        <v>120</v>
      </c>
      <c r="B55" s="75" t="s">
        <v>120</v>
      </c>
      <c r="C55" s="77" t="s">
        <v>127</v>
      </c>
      <c r="D55" s="76"/>
      <c r="E55" s="76"/>
      <c r="F55" s="65"/>
      <c r="G55" s="56"/>
      <c r="H55" s="65"/>
      <c r="I55" s="56"/>
      <c r="J55" s="65"/>
    </row>
    <row r="56" spans="1:10" ht="15.75" x14ac:dyDescent="0.25">
      <c r="A56" s="75" t="s">
        <v>105</v>
      </c>
      <c r="B56" s="75" t="s">
        <v>120</v>
      </c>
      <c r="C56" s="77" t="s">
        <v>128</v>
      </c>
      <c r="D56" s="76"/>
      <c r="E56" s="76"/>
      <c r="F56" s="65"/>
      <c r="G56" s="56"/>
      <c r="H56" s="65"/>
      <c r="I56" s="56"/>
      <c r="J56" s="65"/>
    </row>
    <row r="57" spans="1:10" ht="15.75" x14ac:dyDescent="0.25">
      <c r="A57" s="75" t="s">
        <v>105</v>
      </c>
      <c r="B57" s="75" t="s">
        <v>106</v>
      </c>
      <c r="C57" s="55" t="s">
        <v>129</v>
      </c>
      <c r="D57" s="76"/>
      <c r="E57" s="76"/>
      <c r="F57" s="65"/>
      <c r="G57" s="56"/>
      <c r="H57" s="65"/>
      <c r="I57" s="56"/>
      <c r="J57" s="65"/>
    </row>
    <row r="58" spans="1:10" ht="15.75" x14ac:dyDescent="0.25">
      <c r="A58" s="75" t="s">
        <v>105</v>
      </c>
      <c r="B58" s="75" t="s">
        <v>106</v>
      </c>
      <c r="C58" s="55" t="s">
        <v>130</v>
      </c>
      <c r="D58" s="76"/>
      <c r="E58" s="76"/>
      <c r="F58" s="65"/>
      <c r="G58" s="56"/>
      <c r="H58" s="65"/>
      <c r="I58" s="56"/>
      <c r="J58" s="65"/>
    </row>
    <row r="59" spans="1:10" ht="15.75" x14ac:dyDescent="0.25">
      <c r="A59" s="75" t="s">
        <v>105</v>
      </c>
      <c r="B59" s="75" t="s">
        <v>106</v>
      </c>
      <c r="C59" s="55" t="s">
        <v>131</v>
      </c>
      <c r="D59" s="76"/>
      <c r="E59" s="76"/>
      <c r="F59" s="65"/>
      <c r="G59" s="56"/>
      <c r="H59" s="65"/>
      <c r="I59" s="56"/>
      <c r="J59" s="65"/>
    </row>
    <row r="60" spans="1:10" ht="15.75" x14ac:dyDescent="0.25">
      <c r="A60" s="75" t="s">
        <v>105</v>
      </c>
      <c r="B60" s="75" t="s">
        <v>106</v>
      </c>
      <c r="C60" s="55" t="s">
        <v>132</v>
      </c>
      <c r="D60" s="76"/>
      <c r="E60" s="76"/>
      <c r="F60" s="65"/>
      <c r="G60" s="56"/>
      <c r="H60" s="65"/>
      <c r="I60" s="56"/>
      <c r="J60" s="65"/>
    </row>
    <row r="61" spans="1:10" ht="15.75" x14ac:dyDescent="0.25">
      <c r="A61" s="75" t="s">
        <v>120</v>
      </c>
      <c r="B61" s="75" t="s">
        <v>106</v>
      </c>
      <c r="C61" s="55" t="s">
        <v>133</v>
      </c>
      <c r="D61" s="76"/>
      <c r="E61" s="76"/>
      <c r="F61" s="65"/>
      <c r="G61" s="56"/>
      <c r="H61" s="65"/>
      <c r="I61" s="56"/>
      <c r="J61" s="65"/>
    </row>
    <row r="62" spans="1:10" ht="15.75" x14ac:dyDescent="0.25">
      <c r="A62" s="75" t="s">
        <v>120</v>
      </c>
      <c r="B62" s="75" t="s">
        <v>120</v>
      </c>
      <c r="C62" s="55" t="s">
        <v>134</v>
      </c>
      <c r="D62" s="76"/>
      <c r="E62" s="76"/>
      <c r="F62" s="65"/>
      <c r="G62" s="56"/>
      <c r="H62" s="65"/>
      <c r="I62" s="56"/>
      <c r="J62" s="65"/>
    </row>
    <row r="63" spans="1:10" ht="15.75" x14ac:dyDescent="0.25">
      <c r="A63" s="75" t="s">
        <v>120</v>
      </c>
      <c r="B63" s="75" t="s">
        <v>120</v>
      </c>
      <c r="C63" s="55" t="s">
        <v>135</v>
      </c>
      <c r="D63" s="76"/>
      <c r="E63" s="76"/>
      <c r="F63" s="65"/>
      <c r="G63" s="56"/>
      <c r="H63" s="65"/>
      <c r="I63" s="56"/>
      <c r="J63" s="65"/>
    </row>
    <row r="64" spans="1:10" ht="15.75" x14ac:dyDescent="0.25">
      <c r="A64" s="75" t="s">
        <v>120</v>
      </c>
      <c r="B64" s="75" t="s">
        <v>106</v>
      </c>
      <c r="C64" s="55" t="s">
        <v>136</v>
      </c>
      <c r="D64" s="76"/>
      <c r="E64" s="76"/>
      <c r="F64" s="65"/>
      <c r="G64" s="56"/>
      <c r="H64" s="65"/>
      <c r="I64" s="56"/>
      <c r="J64" s="65"/>
    </row>
    <row r="65" spans="1:10" ht="15.75" x14ac:dyDescent="0.25">
      <c r="A65" s="75" t="s">
        <v>120</v>
      </c>
      <c r="B65" s="75" t="s">
        <v>120</v>
      </c>
      <c r="C65" s="55" t="s">
        <v>137</v>
      </c>
      <c r="D65" s="76"/>
      <c r="E65" s="76"/>
      <c r="F65" s="65"/>
      <c r="G65" s="56"/>
      <c r="H65" s="65"/>
      <c r="I65" s="56"/>
      <c r="J65" s="65"/>
    </row>
    <row r="66" spans="1:10" ht="15.75" x14ac:dyDescent="0.25">
      <c r="A66" s="75" t="s">
        <v>120</v>
      </c>
      <c r="B66" s="75" t="s">
        <v>120</v>
      </c>
      <c r="C66" s="55" t="s">
        <v>138</v>
      </c>
      <c r="D66" s="76"/>
      <c r="E66" s="76"/>
      <c r="F66" s="65"/>
      <c r="G66" s="56"/>
      <c r="H66" s="65"/>
      <c r="I66" s="56"/>
      <c r="J66" s="65"/>
    </row>
    <row r="67" spans="1:10" ht="15.75" x14ac:dyDescent="0.25">
      <c r="A67" s="75" t="s">
        <v>105</v>
      </c>
      <c r="B67" s="75" t="s">
        <v>106</v>
      </c>
      <c r="C67" s="55" t="s">
        <v>139</v>
      </c>
      <c r="D67" s="76"/>
      <c r="E67" s="76"/>
      <c r="F67" s="65"/>
      <c r="G67" s="56"/>
      <c r="H67" s="65"/>
      <c r="I67" s="56"/>
      <c r="J67" s="65"/>
    </row>
    <row r="68" spans="1:10" ht="15.75" x14ac:dyDescent="0.25">
      <c r="A68" s="75" t="s">
        <v>105</v>
      </c>
      <c r="B68" s="75" t="s">
        <v>120</v>
      </c>
      <c r="C68" s="55" t="s">
        <v>140</v>
      </c>
      <c r="D68" s="76"/>
      <c r="E68" s="76"/>
      <c r="F68" s="65"/>
      <c r="G68" s="56"/>
      <c r="H68" s="65"/>
      <c r="I68" s="56"/>
      <c r="J68" s="65"/>
    </row>
    <row r="69" spans="1:10" ht="15.75" x14ac:dyDescent="0.25">
      <c r="A69" s="75" t="s">
        <v>120</v>
      </c>
      <c r="B69" s="75" t="s">
        <v>120</v>
      </c>
      <c r="C69" s="55" t="s">
        <v>141</v>
      </c>
      <c r="D69" s="76"/>
      <c r="E69" s="76"/>
      <c r="F69" s="65"/>
      <c r="G69" s="56"/>
      <c r="H69" s="65"/>
      <c r="I69" s="56"/>
      <c r="J69" s="65"/>
    </row>
    <row r="70" spans="1:10" ht="15.75" x14ac:dyDescent="0.25">
      <c r="A70" s="75" t="s">
        <v>120</v>
      </c>
      <c r="B70" s="75" t="s">
        <v>120</v>
      </c>
      <c r="C70" s="55" t="s">
        <v>142</v>
      </c>
      <c r="D70" s="76"/>
      <c r="E70" s="76"/>
      <c r="F70" s="65"/>
      <c r="G70" s="56"/>
      <c r="H70" s="65"/>
      <c r="I70" s="56"/>
      <c r="J70" s="65"/>
    </row>
    <row r="71" spans="1:10" ht="15.75" x14ac:dyDescent="0.25">
      <c r="A71" s="75" t="s">
        <v>120</v>
      </c>
      <c r="B71" s="75" t="s">
        <v>106</v>
      </c>
      <c r="C71" s="77" t="s">
        <v>143</v>
      </c>
      <c r="D71" s="76"/>
      <c r="E71" s="76"/>
      <c r="F71" s="65"/>
      <c r="G71" s="56"/>
      <c r="H71" s="65"/>
      <c r="I71" s="56"/>
      <c r="J71" s="65"/>
    </row>
    <row r="72" spans="1:10" ht="15.75" x14ac:dyDescent="0.25">
      <c r="A72" s="75" t="s">
        <v>120</v>
      </c>
      <c r="B72" s="75" t="s">
        <v>106</v>
      </c>
      <c r="C72" s="77" t="s">
        <v>144</v>
      </c>
      <c r="D72" s="76"/>
      <c r="E72" s="76"/>
      <c r="F72" s="65"/>
      <c r="G72" s="56"/>
      <c r="H72" s="65"/>
      <c r="I72" s="56"/>
      <c r="J72" s="65"/>
    </row>
    <row r="73" spans="1:10" ht="15.75" x14ac:dyDescent="0.25">
      <c r="A73" s="75" t="s">
        <v>105</v>
      </c>
      <c r="B73" s="75" t="s">
        <v>106</v>
      </c>
      <c r="C73" s="55" t="s">
        <v>145</v>
      </c>
      <c r="D73" s="76"/>
      <c r="E73" s="76"/>
      <c r="F73" s="65"/>
      <c r="G73" s="56"/>
      <c r="H73" s="65"/>
      <c r="I73" s="56"/>
      <c r="J73" s="65"/>
    </row>
    <row r="74" spans="1:10" ht="15.75" x14ac:dyDescent="0.25">
      <c r="A74" s="75" t="s">
        <v>120</v>
      </c>
      <c r="B74" s="75" t="s">
        <v>120</v>
      </c>
      <c r="C74" s="55" t="s">
        <v>146</v>
      </c>
      <c r="D74" s="76"/>
      <c r="E74" s="76"/>
      <c r="F74" s="65"/>
      <c r="G74" s="56"/>
      <c r="H74" s="65"/>
      <c r="I74" s="56"/>
      <c r="J74" s="65"/>
    </row>
    <row r="75" spans="1:10" ht="15.75" x14ac:dyDescent="0.25">
      <c r="A75" s="75" t="s">
        <v>120</v>
      </c>
      <c r="B75" s="75" t="s">
        <v>106</v>
      </c>
      <c r="C75" s="55" t="s">
        <v>147</v>
      </c>
      <c r="D75" s="76"/>
      <c r="E75" s="76"/>
      <c r="F75" s="65"/>
      <c r="G75" s="56"/>
      <c r="H75" s="65"/>
      <c r="I75" s="56"/>
      <c r="J75" s="65"/>
    </row>
    <row r="76" spans="1:10" ht="15.75" x14ac:dyDescent="0.25">
      <c r="A76" s="75" t="s">
        <v>120</v>
      </c>
      <c r="B76" s="75" t="s">
        <v>106</v>
      </c>
      <c r="C76" s="55" t="s">
        <v>148</v>
      </c>
      <c r="D76" s="76"/>
      <c r="E76" s="76"/>
      <c r="F76" s="65"/>
      <c r="G76" s="56"/>
      <c r="H76" s="65"/>
      <c r="I76" s="56"/>
      <c r="J76" s="65"/>
    </row>
    <row r="77" spans="1:10" ht="15.75" x14ac:dyDescent="0.25">
      <c r="A77" s="75" t="s">
        <v>120</v>
      </c>
      <c r="B77" s="75" t="s">
        <v>120</v>
      </c>
      <c r="C77" s="55" t="s">
        <v>149</v>
      </c>
      <c r="D77" s="76"/>
      <c r="E77" s="76"/>
      <c r="F77" s="65"/>
      <c r="G77" s="56"/>
      <c r="H77" s="65"/>
      <c r="I77" s="56"/>
      <c r="J77" s="65"/>
    </row>
    <row r="78" spans="1:10" ht="15.75" x14ac:dyDescent="0.25">
      <c r="A78" s="75" t="s">
        <v>105</v>
      </c>
      <c r="B78" s="75" t="s">
        <v>120</v>
      </c>
      <c r="C78" s="77" t="s">
        <v>150</v>
      </c>
      <c r="D78" s="76"/>
      <c r="E78" s="76"/>
      <c r="F78" s="65"/>
      <c r="G78" s="56"/>
      <c r="H78" s="65"/>
      <c r="I78" s="56"/>
      <c r="J78" s="65"/>
    </row>
    <row r="79" spans="1:10" ht="15.75" x14ac:dyDescent="0.25">
      <c r="A79" s="75" t="s">
        <v>105</v>
      </c>
      <c r="B79" s="75" t="s">
        <v>106</v>
      </c>
      <c r="C79" s="77" t="s">
        <v>151</v>
      </c>
      <c r="D79" s="76"/>
      <c r="E79" s="76"/>
      <c r="F79" s="65"/>
      <c r="G79" s="56"/>
      <c r="H79" s="65"/>
      <c r="I79" s="56"/>
      <c r="J79" s="65"/>
    </row>
    <row r="80" spans="1:10" ht="15.75" x14ac:dyDescent="0.25">
      <c r="A80" s="75" t="s">
        <v>105</v>
      </c>
      <c r="B80" s="75" t="s">
        <v>106</v>
      </c>
      <c r="C80" s="77" t="s">
        <v>152</v>
      </c>
      <c r="D80" s="65"/>
      <c r="E80" s="76"/>
      <c r="F80" s="65"/>
      <c r="G80" s="56"/>
      <c r="H80" s="65"/>
      <c r="I80" s="56"/>
      <c r="J80" s="65"/>
    </row>
    <row r="81" spans="1:10" ht="15.75" x14ac:dyDescent="0.25">
      <c r="A81" s="75" t="s">
        <v>105</v>
      </c>
      <c r="B81" s="75" t="s">
        <v>106</v>
      </c>
      <c r="C81" s="55" t="s">
        <v>153</v>
      </c>
      <c r="D81" s="76"/>
      <c r="E81" s="76"/>
      <c r="F81" s="65"/>
      <c r="G81" s="56"/>
      <c r="H81" s="65"/>
      <c r="I81" s="56"/>
      <c r="J81" s="65"/>
    </row>
    <row r="82" spans="1:10" ht="15.75" x14ac:dyDescent="0.25">
      <c r="A82" s="75" t="s">
        <v>105</v>
      </c>
      <c r="B82" s="75" t="s">
        <v>106</v>
      </c>
      <c r="C82" s="55" t="s">
        <v>154</v>
      </c>
      <c r="D82" s="65"/>
      <c r="E82" s="76"/>
      <c r="F82" s="65"/>
      <c r="G82" s="56"/>
      <c r="H82" s="65"/>
      <c r="I82" s="56"/>
      <c r="J82" s="65"/>
    </row>
    <row r="83" spans="1:10" ht="15.75" x14ac:dyDescent="0.25">
      <c r="A83" s="75" t="s">
        <v>105</v>
      </c>
      <c r="B83" s="75" t="s">
        <v>106</v>
      </c>
      <c r="C83" s="55" t="s">
        <v>37</v>
      </c>
      <c r="D83" s="76"/>
      <c r="E83" s="76"/>
      <c r="F83" s="65"/>
      <c r="G83" s="56"/>
      <c r="H83" s="65"/>
      <c r="I83" s="56"/>
      <c r="J83" s="65"/>
    </row>
    <row r="84" spans="1:10" ht="15.75" x14ac:dyDescent="0.25">
      <c r="A84" s="75" t="s">
        <v>105</v>
      </c>
      <c r="B84" s="75" t="s">
        <v>106</v>
      </c>
      <c r="C84" s="55" t="s">
        <v>155</v>
      </c>
      <c r="D84" s="76"/>
      <c r="E84" s="76"/>
      <c r="F84" s="65"/>
      <c r="G84" s="56"/>
      <c r="H84" s="65"/>
      <c r="I84" s="56"/>
      <c r="J84" s="65"/>
    </row>
    <row r="85" spans="1:10" ht="15.75" x14ac:dyDescent="0.25">
      <c r="A85" s="75" t="s">
        <v>105</v>
      </c>
      <c r="B85" s="75" t="s">
        <v>106</v>
      </c>
      <c r="C85" s="55" t="s">
        <v>156</v>
      </c>
      <c r="D85" s="65"/>
      <c r="E85" s="76"/>
      <c r="F85" s="65"/>
      <c r="G85" s="56"/>
      <c r="H85" s="65"/>
      <c r="I85" s="56"/>
      <c r="J85" s="65"/>
    </row>
    <row r="86" spans="1:10" ht="15.75" x14ac:dyDescent="0.25">
      <c r="A86" s="75" t="s">
        <v>105</v>
      </c>
      <c r="B86" s="75" t="s">
        <v>106</v>
      </c>
      <c r="C86" s="55" t="s">
        <v>36</v>
      </c>
      <c r="D86" s="65"/>
      <c r="E86" s="76"/>
      <c r="F86" s="65"/>
      <c r="G86" s="56"/>
      <c r="H86" s="65"/>
      <c r="I86" s="56"/>
      <c r="J86" s="65"/>
    </row>
    <row r="87" spans="1:10" ht="15.75" x14ac:dyDescent="0.25">
      <c r="A87" s="75" t="s">
        <v>105</v>
      </c>
      <c r="B87" s="75" t="s">
        <v>106</v>
      </c>
      <c r="C87" s="55" t="s">
        <v>157</v>
      </c>
      <c r="D87" s="65"/>
      <c r="E87" s="76"/>
      <c r="F87" s="65"/>
      <c r="G87" s="56"/>
      <c r="H87" s="65"/>
      <c r="I87" s="56"/>
      <c r="J87" s="65"/>
    </row>
    <row r="88" spans="1:10" ht="15.75" x14ac:dyDescent="0.25">
      <c r="A88" s="75" t="s">
        <v>105</v>
      </c>
      <c r="B88" s="75" t="s">
        <v>106</v>
      </c>
      <c r="C88" s="55" t="s">
        <v>38</v>
      </c>
      <c r="D88" s="65"/>
      <c r="E88" s="76"/>
      <c r="F88" s="65"/>
      <c r="G88" s="56"/>
      <c r="H88" s="65"/>
      <c r="I88" s="56"/>
      <c r="J88" s="65"/>
    </row>
    <row r="89" spans="1:10" ht="15.75" x14ac:dyDescent="0.25">
      <c r="A89" s="75" t="s">
        <v>105</v>
      </c>
      <c r="B89" s="75" t="s">
        <v>106</v>
      </c>
      <c r="C89" s="55" t="s">
        <v>158</v>
      </c>
      <c r="D89" s="65"/>
      <c r="E89" s="76"/>
      <c r="F89" s="65"/>
      <c r="G89" s="56"/>
      <c r="H89" s="65"/>
      <c r="I89" s="56"/>
      <c r="J89" s="65"/>
    </row>
    <row r="90" spans="1:10" ht="15.75" x14ac:dyDescent="0.25">
      <c r="A90" s="75" t="s">
        <v>105</v>
      </c>
      <c r="B90" s="75" t="s">
        <v>120</v>
      </c>
      <c r="C90" s="77" t="s">
        <v>159</v>
      </c>
      <c r="D90" s="65"/>
      <c r="E90" s="76"/>
      <c r="F90" s="65"/>
      <c r="G90" s="56"/>
      <c r="H90" s="65"/>
      <c r="I90" s="56"/>
      <c r="J90" s="65"/>
    </row>
    <row r="91" spans="1:10" ht="15.75" x14ac:dyDescent="0.25">
      <c r="A91" s="75" t="s">
        <v>105</v>
      </c>
      <c r="B91" s="75" t="s">
        <v>106</v>
      </c>
      <c r="C91" s="55" t="s">
        <v>160</v>
      </c>
      <c r="D91" s="76"/>
      <c r="E91" s="76"/>
      <c r="F91" s="65"/>
      <c r="G91" s="56"/>
      <c r="H91" s="65"/>
      <c r="I91" s="56"/>
      <c r="J91" s="65"/>
    </row>
    <row r="92" spans="1:10" ht="15.75" x14ac:dyDescent="0.25">
      <c r="A92" s="75" t="s">
        <v>105</v>
      </c>
      <c r="B92" s="75" t="s">
        <v>106</v>
      </c>
      <c r="C92" s="55" t="s">
        <v>161</v>
      </c>
      <c r="D92" s="76"/>
      <c r="E92" s="76"/>
      <c r="F92" s="65"/>
      <c r="G92" s="56"/>
      <c r="H92" s="65"/>
      <c r="I92" s="56"/>
      <c r="J92" s="65"/>
    </row>
    <row r="93" spans="1:10" ht="15.75" x14ac:dyDescent="0.25">
      <c r="A93" s="75" t="s">
        <v>105</v>
      </c>
      <c r="B93" s="75" t="s">
        <v>106</v>
      </c>
      <c r="C93" s="55" t="s">
        <v>162</v>
      </c>
      <c r="D93" s="76"/>
      <c r="E93" s="76"/>
      <c r="F93" s="65"/>
      <c r="G93" s="56"/>
      <c r="H93" s="65"/>
      <c r="I93" s="56"/>
      <c r="J93" s="65"/>
    </row>
    <row r="94" spans="1:10" ht="15.75" x14ac:dyDescent="0.25">
      <c r="A94" s="75" t="s">
        <v>120</v>
      </c>
      <c r="B94" s="75" t="s">
        <v>106</v>
      </c>
      <c r="C94" s="55" t="s">
        <v>163</v>
      </c>
      <c r="D94" s="76"/>
      <c r="E94" s="76"/>
      <c r="F94" s="65"/>
      <c r="G94" s="56"/>
      <c r="H94" s="65"/>
      <c r="I94" s="56"/>
      <c r="J94" s="65"/>
    </row>
    <row r="95" spans="1:10" ht="15.75" x14ac:dyDescent="0.25">
      <c r="A95" s="75" t="s">
        <v>120</v>
      </c>
      <c r="B95" s="75" t="s">
        <v>120</v>
      </c>
      <c r="C95" s="55" t="s">
        <v>164</v>
      </c>
      <c r="D95" s="76"/>
      <c r="E95" s="76"/>
      <c r="F95" s="65"/>
      <c r="G95" s="56"/>
      <c r="H95" s="65"/>
      <c r="I95" s="56"/>
      <c r="J95" s="65"/>
    </row>
    <row r="96" spans="1:10" ht="15.75" x14ac:dyDescent="0.25">
      <c r="A96" s="75" t="s">
        <v>105</v>
      </c>
      <c r="B96" s="75" t="s">
        <v>106</v>
      </c>
      <c r="C96" s="55" t="s">
        <v>165</v>
      </c>
      <c r="D96" s="76"/>
      <c r="E96" s="76"/>
      <c r="F96" s="65"/>
      <c r="G96" s="56"/>
      <c r="H96" s="65"/>
      <c r="I96" s="56"/>
      <c r="J96" s="65"/>
    </row>
    <row r="97" spans="1:10" ht="15.75" x14ac:dyDescent="0.25">
      <c r="A97" s="75" t="s">
        <v>105</v>
      </c>
      <c r="B97" s="75" t="s">
        <v>106</v>
      </c>
      <c r="C97" s="55" t="s">
        <v>166</v>
      </c>
      <c r="D97" s="76"/>
      <c r="E97" s="76"/>
      <c r="F97" s="65"/>
      <c r="G97" s="56"/>
      <c r="H97" s="65"/>
      <c r="I97" s="56"/>
      <c r="J97" s="65"/>
    </row>
    <row r="98" spans="1:10" ht="15.75" x14ac:dyDescent="0.25">
      <c r="A98" s="75" t="s">
        <v>105</v>
      </c>
      <c r="B98" s="75" t="s">
        <v>106</v>
      </c>
      <c r="C98" s="55" t="s">
        <v>167</v>
      </c>
      <c r="D98" s="76"/>
      <c r="E98" s="76"/>
      <c r="F98" s="65"/>
      <c r="G98" s="56"/>
      <c r="H98" s="65"/>
      <c r="I98" s="56"/>
      <c r="J98" s="65"/>
    </row>
    <row r="99" spans="1:10" ht="15.75" x14ac:dyDescent="0.25">
      <c r="A99" s="75" t="s">
        <v>105</v>
      </c>
      <c r="B99" s="75" t="s">
        <v>106</v>
      </c>
      <c r="C99" s="55" t="s">
        <v>168</v>
      </c>
      <c r="D99" s="76"/>
      <c r="E99" s="76"/>
      <c r="F99" s="65"/>
      <c r="G99" s="56"/>
      <c r="H99" s="65"/>
      <c r="I99" s="56"/>
      <c r="J99" s="65"/>
    </row>
    <row r="100" spans="1:10" ht="15.75" x14ac:dyDescent="0.25">
      <c r="A100" s="75" t="s">
        <v>105</v>
      </c>
      <c r="B100" s="75" t="s">
        <v>106</v>
      </c>
      <c r="C100" s="55" t="s">
        <v>169</v>
      </c>
      <c r="D100" s="76"/>
      <c r="E100" s="76"/>
      <c r="F100" s="65"/>
      <c r="G100" s="56"/>
      <c r="H100" s="65"/>
      <c r="I100" s="56"/>
      <c r="J100" s="65"/>
    </row>
    <row r="101" spans="1:10" ht="15.75" x14ac:dyDescent="0.25">
      <c r="A101" s="75" t="s">
        <v>105</v>
      </c>
      <c r="B101" s="75" t="s">
        <v>106</v>
      </c>
      <c r="C101" s="55" t="s">
        <v>170</v>
      </c>
      <c r="D101" s="76"/>
      <c r="E101" s="76"/>
      <c r="F101" s="65"/>
      <c r="G101" s="56"/>
      <c r="H101" s="65"/>
      <c r="I101" s="56"/>
      <c r="J101" s="65"/>
    </row>
    <row r="102" spans="1:10" ht="15.75" x14ac:dyDescent="0.25">
      <c r="A102" s="75" t="s">
        <v>105</v>
      </c>
      <c r="B102" s="75" t="s">
        <v>106</v>
      </c>
      <c r="C102" s="55" t="s">
        <v>171</v>
      </c>
      <c r="D102" s="76"/>
      <c r="E102" s="76"/>
      <c r="F102" s="65"/>
      <c r="G102" s="56"/>
      <c r="H102" s="65"/>
      <c r="I102" s="56"/>
      <c r="J102" s="65"/>
    </row>
    <row r="103" spans="1:10" ht="15.75" x14ac:dyDescent="0.25">
      <c r="A103" s="75" t="s">
        <v>105</v>
      </c>
      <c r="B103" s="75" t="s">
        <v>106</v>
      </c>
      <c r="C103" s="55" t="s">
        <v>172</v>
      </c>
      <c r="D103" s="76"/>
      <c r="E103" s="76"/>
      <c r="F103" s="65"/>
      <c r="G103" s="56"/>
      <c r="H103" s="65"/>
      <c r="I103" s="56"/>
      <c r="J103" s="65"/>
    </row>
    <row r="104" spans="1:10" ht="15.75" x14ac:dyDescent="0.25">
      <c r="A104" s="75" t="s">
        <v>105</v>
      </c>
      <c r="B104" s="75" t="s">
        <v>106</v>
      </c>
      <c r="C104" s="55" t="s">
        <v>173</v>
      </c>
      <c r="D104" s="76"/>
      <c r="E104" s="76"/>
      <c r="F104" s="65"/>
      <c r="G104" s="56"/>
      <c r="H104" s="65"/>
      <c r="I104" s="56"/>
      <c r="J104" s="65"/>
    </row>
    <row r="105" spans="1:10" ht="15.75" x14ac:dyDescent="0.25">
      <c r="A105" s="75" t="s">
        <v>105</v>
      </c>
      <c r="B105" s="75" t="s">
        <v>106</v>
      </c>
      <c r="C105" s="55" t="s">
        <v>174</v>
      </c>
      <c r="D105" s="76"/>
      <c r="E105" s="76"/>
      <c r="F105" s="65"/>
      <c r="G105" s="56"/>
      <c r="H105" s="65"/>
      <c r="I105" s="56"/>
      <c r="J105" s="65"/>
    </row>
    <row r="106" spans="1:10" ht="15.75" x14ac:dyDescent="0.25">
      <c r="A106" s="75" t="s">
        <v>105</v>
      </c>
      <c r="B106" s="75" t="s">
        <v>106</v>
      </c>
      <c r="C106" s="55" t="s">
        <v>175</v>
      </c>
      <c r="D106" s="76"/>
      <c r="E106" s="76"/>
      <c r="F106" s="65"/>
      <c r="G106" s="56"/>
      <c r="H106" s="65"/>
      <c r="I106" s="56"/>
      <c r="J106" s="65"/>
    </row>
    <row r="107" spans="1:10" ht="15.75" x14ac:dyDescent="0.25">
      <c r="A107" s="75" t="s">
        <v>105</v>
      </c>
      <c r="B107" s="75" t="s">
        <v>106</v>
      </c>
      <c r="C107" s="55" t="s">
        <v>176</v>
      </c>
      <c r="D107" s="76"/>
      <c r="E107" s="76"/>
      <c r="F107" s="65"/>
      <c r="G107" s="56"/>
      <c r="H107" s="65"/>
      <c r="I107" s="56"/>
      <c r="J107" s="65"/>
    </row>
    <row r="108" spans="1:10" ht="15.75" x14ac:dyDescent="0.25">
      <c r="A108" s="75" t="s">
        <v>120</v>
      </c>
      <c r="B108" s="75" t="s">
        <v>120</v>
      </c>
      <c r="C108" s="55" t="s">
        <v>177</v>
      </c>
      <c r="D108" s="76"/>
      <c r="E108" s="76"/>
      <c r="F108" s="65"/>
      <c r="G108" s="56"/>
      <c r="H108" s="65"/>
      <c r="I108" s="56"/>
      <c r="J108" s="65"/>
    </row>
    <row r="109" spans="1:10" ht="15.75" x14ac:dyDescent="0.25">
      <c r="A109" s="75" t="s">
        <v>105</v>
      </c>
      <c r="B109" s="75" t="s">
        <v>106</v>
      </c>
      <c r="C109" s="55" t="s">
        <v>178</v>
      </c>
      <c r="D109" s="76"/>
      <c r="E109" s="76"/>
      <c r="F109" s="65"/>
      <c r="G109" s="56"/>
      <c r="H109" s="65"/>
      <c r="I109" s="56"/>
      <c r="J109" s="65"/>
    </row>
    <row r="110" spans="1:10" ht="15.75" x14ac:dyDescent="0.25">
      <c r="A110" s="75" t="s">
        <v>120</v>
      </c>
      <c r="B110" s="75" t="s">
        <v>120</v>
      </c>
      <c r="C110" s="55" t="s">
        <v>179</v>
      </c>
      <c r="D110" s="76"/>
      <c r="E110" s="76"/>
      <c r="F110" s="65"/>
      <c r="G110" s="56"/>
      <c r="H110" s="65"/>
      <c r="I110" s="56"/>
      <c r="J110" s="65"/>
    </row>
    <row r="111" spans="1:10" ht="15.75" x14ac:dyDescent="0.25">
      <c r="A111" s="75" t="s">
        <v>120</v>
      </c>
      <c r="B111" s="75" t="s">
        <v>120</v>
      </c>
      <c r="C111" s="55" t="s">
        <v>180</v>
      </c>
      <c r="D111" s="76"/>
      <c r="E111" s="76"/>
      <c r="F111" s="65"/>
      <c r="G111" s="56"/>
      <c r="H111" s="65"/>
      <c r="I111" s="56"/>
      <c r="J111" s="65"/>
    </row>
    <row r="112" spans="1:10" ht="15.75" x14ac:dyDescent="0.25">
      <c r="A112" s="75" t="s">
        <v>120</v>
      </c>
      <c r="B112" s="75" t="s">
        <v>120</v>
      </c>
      <c r="C112" s="55" t="s">
        <v>181</v>
      </c>
      <c r="D112" s="76"/>
      <c r="E112" s="76"/>
      <c r="F112" s="65"/>
      <c r="G112" s="56"/>
      <c r="H112" s="65"/>
      <c r="I112" s="56"/>
      <c r="J112" s="65"/>
    </row>
    <row r="113" spans="1:10" ht="15.75" x14ac:dyDescent="0.25">
      <c r="A113" s="75" t="s">
        <v>120</v>
      </c>
      <c r="B113" s="75" t="s">
        <v>106</v>
      </c>
      <c r="C113" s="55" t="s">
        <v>182</v>
      </c>
      <c r="D113" s="76"/>
      <c r="E113" s="76"/>
      <c r="F113" s="65"/>
      <c r="G113" s="56"/>
      <c r="H113" s="65"/>
      <c r="I113" s="56"/>
      <c r="J113" s="65"/>
    </row>
    <row r="114" spans="1:10" ht="15.75" x14ac:dyDescent="0.25">
      <c r="A114" s="75" t="s">
        <v>120</v>
      </c>
      <c r="B114" s="75" t="s">
        <v>120</v>
      </c>
      <c r="C114" s="55" t="s">
        <v>183</v>
      </c>
      <c r="D114" s="76"/>
      <c r="E114" s="76"/>
      <c r="F114" s="65"/>
      <c r="G114" s="56"/>
      <c r="H114" s="65"/>
      <c r="I114" s="56"/>
      <c r="J114" s="65"/>
    </row>
    <row r="115" spans="1:10" ht="15.75" x14ac:dyDescent="0.25">
      <c r="A115" s="75" t="s">
        <v>120</v>
      </c>
      <c r="B115" s="75" t="s">
        <v>120</v>
      </c>
      <c r="C115" s="55" t="s">
        <v>184</v>
      </c>
      <c r="D115" s="76"/>
      <c r="E115" s="76"/>
      <c r="F115" s="65"/>
      <c r="G115" s="56"/>
      <c r="H115" s="65"/>
      <c r="I115" s="56"/>
      <c r="J115" s="65"/>
    </row>
    <row r="116" spans="1:10" ht="15.75" x14ac:dyDescent="0.25">
      <c r="A116" s="75" t="s">
        <v>120</v>
      </c>
      <c r="B116" s="75" t="s">
        <v>120</v>
      </c>
      <c r="C116" s="55" t="s">
        <v>185</v>
      </c>
      <c r="D116" s="76"/>
      <c r="E116" s="76"/>
      <c r="F116" s="65"/>
      <c r="G116" s="56"/>
      <c r="H116" s="65"/>
      <c r="I116" s="56"/>
      <c r="J116" s="65"/>
    </row>
    <row r="117" spans="1:10" ht="15.75" x14ac:dyDescent="0.25">
      <c r="A117" s="75" t="s">
        <v>120</v>
      </c>
      <c r="B117" s="75" t="s">
        <v>120</v>
      </c>
      <c r="C117" s="55" t="s">
        <v>186</v>
      </c>
      <c r="D117" s="76"/>
      <c r="E117" s="76"/>
      <c r="F117" s="65"/>
      <c r="G117" s="56"/>
      <c r="H117" s="65"/>
      <c r="I117" s="56"/>
      <c r="J117" s="65"/>
    </row>
    <row r="118" spans="1:10" ht="15.75" x14ac:dyDescent="0.25">
      <c r="A118" s="75" t="s">
        <v>120</v>
      </c>
      <c r="B118" s="75" t="s">
        <v>120</v>
      </c>
      <c r="C118" s="55" t="s">
        <v>187</v>
      </c>
      <c r="D118" s="76"/>
      <c r="E118" s="76"/>
      <c r="F118" s="65"/>
      <c r="G118" s="56"/>
      <c r="H118" s="65"/>
      <c r="I118" s="56"/>
      <c r="J118" s="65"/>
    </row>
    <row r="119" spans="1:10" ht="15.75" x14ac:dyDescent="0.25">
      <c r="A119" s="75" t="s">
        <v>120</v>
      </c>
      <c r="B119" s="75" t="s">
        <v>120</v>
      </c>
      <c r="C119" s="55" t="s">
        <v>188</v>
      </c>
      <c r="D119" s="76"/>
      <c r="E119" s="76"/>
      <c r="F119" s="65"/>
      <c r="G119" s="56"/>
      <c r="H119" s="65"/>
      <c r="I119" s="56"/>
      <c r="J119" s="65"/>
    </row>
    <row r="120" spans="1:10" ht="15.75" x14ac:dyDescent="0.25">
      <c r="A120" s="75" t="s">
        <v>120</v>
      </c>
      <c r="B120" s="75" t="s">
        <v>120</v>
      </c>
      <c r="C120" s="55" t="s">
        <v>189</v>
      </c>
      <c r="D120" s="76"/>
      <c r="E120" s="76"/>
      <c r="F120" s="65"/>
      <c r="G120" s="56"/>
      <c r="H120" s="65"/>
      <c r="I120" s="56"/>
      <c r="J120" s="65"/>
    </row>
    <row r="121" spans="1:10" ht="15.75" x14ac:dyDescent="0.25">
      <c r="A121" s="75" t="s">
        <v>105</v>
      </c>
      <c r="B121" s="75" t="s">
        <v>106</v>
      </c>
      <c r="C121" s="77" t="s">
        <v>98</v>
      </c>
      <c r="D121" s="76"/>
      <c r="E121" s="76"/>
      <c r="F121" s="65"/>
      <c r="G121" s="56"/>
      <c r="H121" s="65"/>
      <c r="I121" s="56"/>
      <c r="J121" s="65"/>
    </row>
    <row r="122" spans="1:10" ht="15.75" x14ac:dyDescent="0.25">
      <c r="A122" s="75" t="s">
        <v>105</v>
      </c>
      <c r="B122" s="75" t="s">
        <v>106</v>
      </c>
      <c r="C122" s="77" t="s">
        <v>190</v>
      </c>
      <c r="D122" s="76"/>
      <c r="E122" s="76"/>
      <c r="F122" s="65"/>
      <c r="G122" s="56"/>
      <c r="H122" s="65"/>
      <c r="I122" s="56"/>
      <c r="J122" s="65"/>
    </row>
    <row r="123" spans="1:10" ht="15.75" x14ac:dyDescent="0.25">
      <c r="A123" s="75" t="s">
        <v>105</v>
      </c>
      <c r="B123" s="75" t="s">
        <v>106</v>
      </c>
      <c r="C123" s="77" t="s">
        <v>191</v>
      </c>
      <c r="D123" s="76"/>
      <c r="E123" s="76"/>
      <c r="F123" s="65"/>
      <c r="G123" s="56"/>
      <c r="H123" s="65"/>
      <c r="I123" s="56"/>
      <c r="J123" s="65"/>
    </row>
    <row r="124" spans="1:10" ht="15.75" x14ac:dyDescent="0.25">
      <c r="A124" s="75" t="s">
        <v>120</v>
      </c>
      <c r="B124" s="75" t="s">
        <v>120</v>
      </c>
      <c r="C124" s="77" t="s">
        <v>192</v>
      </c>
      <c r="D124" s="76"/>
      <c r="E124" s="76"/>
      <c r="F124" s="65"/>
      <c r="G124" s="56"/>
      <c r="H124" s="65"/>
      <c r="I124" s="56"/>
      <c r="J124" s="65"/>
    </row>
    <row r="125" spans="1:10" ht="15.75" x14ac:dyDescent="0.25">
      <c r="A125" s="75"/>
      <c r="B125" s="75"/>
      <c r="C125" s="56"/>
      <c r="D125" s="76"/>
      <c r="E125" s="76"/>
      <c r="F125" s="65"/>
      <c r="G125" s="56"/>
      <c r="H125" s="65"/>
      <c r="I125" s="56"/>
      <c r="J125" s="65"/>
    </row>
    <row r="126" spans="1:10" ht="15.75" x14ac:dyDescent="0.25">
      <c r="A126" s="75"/>
      <c r="B126" s="75"/>
      <c r="C126" s="56"/>
      <c r="D126" s="76"/>
      <c r="E126" s="76"/>
      <c r="F126" s="65"/>
      <c r="G126" s="56"/>
      <c r="H126" s="65"/>
      <c r="I126" s="56"/>
      <c r="J126" s="65"/>
    </row>
    <row r="127" spans="1:10" ht="15.75" x14ac:dyDescent="0.25">
      <c r="A127" s="75"/>
      <c r="B127" s="75"/>
      <c r="C127" s="62" t="s">
        <v>193</v>
      </c>
      <c r="D127" s="76"/>
      <c r="E127" s="76"/>
      <c r="F127" s="68" t="s">
        <v>91</v>
      </c>
      <c r="G127" s="56"/>
      <c r="H127" s="68" t="s">
        <v>91</v>
      </c>
      <c r="I127" s="56"/>
      <c r="J127" s="68" t="s">
        <v>91</v>
      </c>
    </row>
    <row r="128" spans="1:10" ht="15.75" x14ac:dyDescent="0.25">
      <c r="A128" s="75"/>
      <c r="B128" s="75"/>
      <c r="C128" s="62"/>
      <c r="D128" s="76"/>
      <c r="E128" s="76"/>
      <c r="F128" s="66"/>
      <c r="G128" s="139"/>
      <c r="H128" s="139"/>
      <c r="I128" s="139"/>
      <c r="J128" s="139"/>
    </row>
    <row r="129" spans="1:10" ht="15.75" x14ac:dyDescent="0.25">
      <c r="A129" s="75"/>
      <c r="B129" s="75"/>
      <c r="C129" s="62" t="s">
        <v>194</v>
      </c>
      <c r="D129" s="76"/>
      <c r="E129" s="76"/>
      <c r="F129" s="66"/>
      <c r="G129" s="139"/>
      <c r="H129" s="139"/>
      <c r="I129" s="139"/>
      <c r="J129" s="139"/>
    </row>
    <row r="130" spans="1:10" ht="15.75" x14ac:dyDescent="0.25">
      <c r="A130" s="75" t="s">
        <v>195</v>
      </c>
      <c r="B130" s="75" t="s">
        <v>120</v>
      </c>
      <c r="C130" s="56" t="s">
        <v>196</v>
      </c>
      <c r="D130" s="76"/>
      <c r="E130" s="76"/>
      <c r="F130" s="65"/>
      <c r="G130" s="56"/>
      <c r="H130" s="65"/>
      <c r="I130" s="56"/>
      <c r="J130" s="65"/>
    </row>
    <row r="131" spans="1:10" ht="15.75" x14ac:dyDescent="0.25">
      <c r="A131" s="75" t="s">
        <v>195</v>
      </c>
      <c r="B131" s="75" t="s">
        <v>120</v>
      </c>
      <c r="C131" s="56" t="s">
        <v>197</v>
      </c>
      <c r="D131" s="76"/>
      <c r="E131" s="76"/>
      <c r="F131" s="65"/>
      <c r="G131" s="56"/>
      <c r="H131" s="65"/>
      <c r="I131" s="56"/>
      <c r="J131" s="65"/>
    </row>
    <row r="132" spans="1:10" ht="15.75" x14ac:dyDescent="0.25">
      <c r="A132" s="75" t="s">
        <v>195</v>
      </c>
      <c r="B132" s="75" t="s">
        <v>120</v>
      </c>
      <c r="C132" s="56" t="s">
        <v>198</v>
      </c>
      <c r="D132" s="76"/>
      <c r="E132" s="76"/>
      <c r="F132" s="65"/>
      <c r="G132" s="56"/>
      <c r="H132" s="65"/>
      <c r="I132" s="56"/>
      <c r="J132" s="65"/>
    </row>
    <row r="133" spans="1:10" ht="15.75" x14ac:dyDescent="0.25">
      <c r="A133" s="75" t="s">
        <v>195</v>
      </c>
      <c r="B133" s="75" t="s">
        <v>120</v>
      </c>
      <c r="C133" s="56" t="s">
        <v>199</v>
      </c>
      <c r="D133" s="76"/>
      <c r="E133" s="76"/>
      <c r="F133" s="65"/>
      <c r="G133" s="56"/>
      <c r="H133" s="65"/>
      <c r="I133" s="56"/>
      <c r="J133" s="65"/>
    </row>
    <row r="134" spans="1:10" ht="15.75" x14ac:dyDescent="0.25">
      <c r="A134" s="75" t="s">
        <v>195</v>
      </c>
      <c r="B134" s="75" t="s">
        <v>120</v>
      </c>
      <c r="C134" s="56" t="s">
        <v>200</v>
      </c>
      <c r="D134" s="76"/>
      <c r="E134" s="76"/>
      <c r="F134" s="65"/>
      <c r="G134" s="56"/>
      <c r="H134" s="65"/>
      <c r="I134" s="56"/>
      <c r="J134" s="65"/>
    </row>
    <row r="135" spans="1:10" ht="15.75" x14ac:dyDescent="0.25">
      <c r="A135" s="75" t="s">
        <v>195</v>
      </c>
      <c r="B135" s="75" t="s">
        <v>120</v>
      </c>
      <c r="C135" s="56" t="s">
        <v>201</v>
      </c>
      <c r="D135" s="76"/>
      <c r="E135" s="76"/>
      <c r="F135" s="65"/>
      <c r="G135" s="56"/>
      <c r="H135" s="65"/>
      <c r="I135" s="56"/>
      <c r="J135" s="65"/>
    </row>
    <row r="136" spans="1:10" ht="15.75" x14ac:dyDescent="0.25">
      <c r="A136" s="75" t="s">
        <v>195</v>
      </c>
      <c r="B136" s="75" t="s">
        <v>120</v>
      </c>
      <c r="C136" s="56" t="s">
        <v>202</v>
      </c>
      <c r="D136" s="76"/>
      <c r="E136" s="76"/>
      <c r="F136" s="65"/>
      <c r="G136" s="56"/>
      <c r="H136" s="65"/>
      <c r="I136" s="56"/>
      <c r="J136" s="65"/>
    </row>
    <row r="137" spans="1:10" ht="15.75" x14ac:dyDescent="0.25">
      <c r="A137" s="75" t="s">
        <v>195</v>
      </c>
      <c r="B137" s="75" t="s">
        <v>120</v>
      </c>
      <c r="C137" s="56" t="s">
        <v>203</v>
      </c>
      <c r="D137" s="76"/>
      <c r="E137" s="76"/>
      <c r="F137" s="65"/>
      <c r="G137" s="56"/>
      <c r="H137" s="65"/>
      <c r="I137" s="56"/>
      <c r="J137" s="65"/>
    </row>
    <row r="138" spans="1:10" ht="15.75" x14ac:dyDescent="0.25">
      <c r="A138" s="75" t="s">
        <v>195</v>
      </c>
      <c r="B138" s="75" t="s">
        <v>120</v>
      </c>
      <c r="C138" s="56"/>
      <c r="D138" s="76"/>
      <c r="E138" s="76"/>
      <c r="F138" s="65"/>
      <c r="G138" s="56"/>
      <c r="H138" s="65"/>
      <c r="I138" s="56"/>
      <c r="J138" s="65"/>
    </row>
    <row r="139" spans="1:10" ht="15.75" x14ac:dyDescent="0.25">
      <c r="A139" s="75" t="s">
        <v>195</v>
      </c>
      <c r="B139" s="75" t="s">
        <v>120</v>
      </c>
      <c r="C139" s="56"/>
      <c r="D139" s="76"/>
      <c r="E139" s="76"/>
      <c r="F139" s="65"/>
      <c r="G139" s="56"/>
      <c r="H139" s="65"/>
      <c r="I139" s="56"/>
      <c r="J139" s="65"/>
    </row>
    <row r="140" spans="1:10" ht="15.75" x14ac:dyDescent="0.25">
      <c r="A140" s="75"/>
      <c r="B140" s="75"/>
      <c r="C140" s="62" t="s">
        <v>18</v>
      </c>
      <c r="D140" s="57"/>
      <c r="E140" s="57"/>
      <c r="F140" s="78" t="s">
        <v>91</v>
      </c>
      <c r="G140" s="56"/>
      <c r="H140" s="78" t="s">
        <v>91</v>
      </c>
      <c r="I140" s="56"/>
      <c r="J140" s="78" t="s">
        <v>91</v>
      </c>
    </row>
    <row r="141" spans="1:10" ht="15.75" x14ac:dyDescent="0.25">
      <c r="A141" s="75"/>
      <c r="B141" s="75"/>
      <c r="C141" s="62"/>
      <c r="D141" s="57"/>
      <c r="E141" s="57"/>
      <c r="F141" s="56"/>
      <c r="G141" s="139"/>
      <c r="H141" s="139"/>
      <c r="I141" s="139"/>
      <c r="J141" s="139"/>
    </row>
    <row r="142" spans="1:10" ht="18.75" x14ac:dyDescent="0.3">
      <c r="A142" s="75"/>
      <c r="B142" s="75"/>
      <c r="C142" s="70" t="s">
        <v>204</v>
      </c>
      <c r="D142" s="79"/>
      <c r="E142" s="79"/>
      <c r="F142" s="80" t="s">
        <v>91</v>
      </c>
      <c r="G142" s="73"/>
      <c r="H142" s="80" t="s">
        <v>91</v>
      </c>
      <c r="I142" s="73"/>
      <c r="J142" s="81" t="s">
        <v>91</v>
      </c>
    </row>
    <row r="143" spans="1:10" ht="18.75" x14ac:dyDescent="0.3">
      <c r="A143" s="54"/>
      <c r="B143" s="54"/>
      <c r="C143" s="57"/>
      <c r="D143" s="57"/>
      <c r="E143" s="57"/>
      <c r="F143" s="62"/>
      <c r="G143" s="139"/>
      <c r="H143" s="139"/>
      <c r="I143" s="139"/>
      <c r="J143" s="139"/>
    </row>
    <row r="144" spans="1:10" ht="18.75" x14ac:dyDescent="0.3">
      <c r="A144" s="56"/>
      <c r="B144" s="56"/>
      <c r="C144" s="70" t="s">
        <v>46</v>
      </c>
      <c r="D144" s="79"/>
      <c r="E144" s="79"/>
      <c r="F144" s="80" t="s">
        <v>91</v>
      </c>
      <c r="G144" s="73"/>
      <c r="H144" s="80" t="s">
        <v>91</v>
      </c>
      <c r="I144" s="73"/>
      <c r="J144" s="81" t="s">
        <v>91</v>
      </c>
    </row>
    <row r="145" spans="1:10" ht="18.75" x14ac:dyDescent="0.3">
      <c r="A145" s="54"/>
      <c r="B145" s="54"/>
      <c r="C145" s="57"/>
      <c r="D145" s="57"/>
      <c r="E145" s="57"/>
      <c r="F145" s="62"/>
      <c r="G145" s="139"/>
      <c r="H145" s="139"/>
      <c r="I145" s="139"/>
      <c r="J145" s="139"/>
    </row>
    <row r="146" spans="1:10" ht="15.75" x14ac:dyDescent="0.25">
      <c r="A146" s="56"/>
      <c r="B146" s="56"/>
      <c r="C146" s="56"/>
      <c r="D146" s="57"/>
      <c r="E146" s="78" t="s">
        <v>205</v>
      </c>
      <c r="F146" s="78" t="s">
        <v>91</v>
      </c>
      <c r="G146" s="56"/>
      <c r="H146" s="78" t="s">
        <v>91</v>
      </c>
      <c r="I146" s="56"/>
      <c r="J146" s="78" t="s">
        <v>91</v>
      </c>
    </row>
    <row r="147" spans="1:10" ht="15.75" x14ac:dyDescent="0.25">
      <c r="A147" s="56"/>
      <c r="B147" s="56"/>
      <c r="C147" s="82"/>
      <c r="D147" s="57"/>
      <c r="E147" s="78" t="s">
        <v>206</v>
      </c>
      <c r="F147" s="78" t="s">
        <v>91</v>
      </c>
      <c r="G147" s="56"/>
      <c r="H147" s="78" t="s">
        <v>91</v>
      </c>
      <c r="I147" s="56"/>
      <c r="J147" s="78" t="s">
        <v>91</v>
      </c>
    </row>
    <row r="148" spans="1:10" ht="15.75" x14ac:dyDescent="0.25">
      <c r="A148" s="56"/>
      <c r="B148" s="56"/>
      <c r="C148" s="82"/>
      <c r="D148" s="57"/>
      <c r="E148" s="139"/>
      <c r="F148" s="139"/>
      <c r="G148" s="139"/>
      <c r="H148" s="139"/>
      <c r="I148" s="139"/>
      <c r="J148" s="139"/>
    </row>
    <row r="149" spans="1:10" ht="15.75" x14ac:dyDescent="0.25">
      <c r="A149" s="56"/>
      <c r="B149" s="56"/>
      <c r="C149" s="82"/>
      <c r="D149" s="57"/>
      <c r="E149" s="78" t="s">
        <v>207</v>
      </c>
      <c r="F149" s="78" t="s">
        <v>91</v>
      </c>
      <c r="G149" s="56"/>
      <c r="H149" s="78" t="s">
        <v>91</v>
      </c>
      <c r="I149" s="56"/>
      <c r="J149" s="78" t="s">
        <v>91</v>
      </c>
    </row>
    <row r="150" spans="1:10" ht="15.75" x14ac:dyDescent="0.25">
      <c r="A150" s="56"/>
      <c r="B150" s="56"/>
      <c r="C150" s="82"/>
      <c r="D150" s="57"/>
      <c r="E150" s="78" t="s">
        <v>208</v>
      </c>
      <c r="F150" s="78" t="s">
        <v>91</v>
      </c>
      <c r="G150" s="56"/>
      <c r="H150" s="78" t="s">
        <v>91</v>
      </c>
      <c r="I150" s="56"/>
      <c r="J150" s="78" t="s">
        <v>91</v>
      </c>
    </row>
    <row r="151" spans="1:10" ht="15.75" x14ac:dyDescent="0.25">
      <c r="A151" s="56"/>
      <c r="B151" s="56"/>
      <c r="C151" s="82"/>
      <c r="D151" s="57"/>
      <c r="E151" s="78" t="s">
        <v>209</v>
      </c>
      <c r="F151" s="78" t="s">
        <v>91</v>
      </c>
      <c r="G151" s="56"/>
      <c r="H151" s="78" t="s">
        <v>91</v>
      </c>
      <c r="I151" s="56"/>
      <c r="J151" s="78" t="s">
        <v>91</v>
      </c>
    </row>
    <row r="152" spans="1:10" ht="15.75" x14ac:dyDescent="0.25">
      <c r="A152" s="56"/>
      <c r="B152" s="56"/>
      <c r="C152" s="82"/>
      <c r="D152" s="57"/>
      <c r="E152" s="57"/>
      <c r="F152" s="56"/>
      <c r="G152" s="139"/>
      <c r="H152" s="139"/>
      <c r="I152" s="139"/>
      <c r="J152" s="139"/>
    </row>
    <row r="153" spans="1:10" ht="15.75" x14ac:dyDescent="0.25">
      <c r="A153" s="56"/>
      <c r="B153" s="56"/>
      <c r="C153" s="82"/>
      <c r="D153" s="56"/>
      <c r="E153" s="139"/>
      <c r="F153" s="139"/>
      <c r="G153" s="139"/>
      <c r="H153" s="139"/>
      <c r="I153" s="139"/>
      <c r="J153" s="139"/>
    </row>
    <row r="154" spans="1:10" ht="15.75" x14ac:dyDescent="0.25">
      <c r="A154" s="56"/>
      <c r="B154" s="56"/>
      <c r="C154" s="82"/>
      <c r="D154" s="57"/>
      <c r="E154" s="57"/>
      <c r="F154" s="56"/>
      <c r="G154" s="139"/>
      <c r="H154" s="139"/>
      <c r="I154" s="139"/>
      <c r="J154" s="139"/>
    </row>
    <row r="155" spans="1:10" ht="15.75" x14ac:dyDescent="0.25">
      <c r="A155" s="56"/>
      <c r="B155" s="56"/>
      <c r="C155" s="82"/>
      <c r="D155" s="57"/>
      <c r="E155" s="57"/>
      <c r="F155" s="56"/>
      <c r="G155" s="139"/>
      <c r="H155" s="139"/>
      <c r="I155" s="139"/>
      <c r="J155" s="139"/>
    </row>
    <row r="156" spans="1:10" ht="15.75" x14ac:dyDescent="0.25">
      <c r="A156" s="56"/>
      <c r="B156" s="56"/>
      <c r="C156" s="82"/>
      <c r="D156" s="57"/>
      <c r="E156" s="57"/>
      <c r="F156" s="56"/>
      <c r="G156" s="139"/>
      <c r="H156" s="139"/>
      <c r="I156" s="139"/>
      <c r="J156" s="139"/>
    </row>
    <row r="157" spans="1:10" ht="15.75" x14ac:dyDescent="0.25">
      <c r="A157" s="56"/>
      <c r="B157" s="56"/>
      <c r="C157" s="82"/>
      <c r="D157" s="57"/>
      <c r="E157" s="57"/>
      <c r="F157" s="56"/>
      <c r="G157" s="139"/>
      <c r="H157" s="139"/>
      <c r="I157" s="139"/>
      <c r="J157" s="139"/>
    </row>
    <row r="158" spans="1:10" ht="15.75" x14ac:dyDescent="0.25">
      <c r="A158" s="56"/>
      <c r="B158" s="56"/>
      <c r="C158" s="82"/>
      <c r="D158" s="57"/>
      <c r="E158" s="57"/>
      <c r="F158" s="56"/>
      <c r="G158" s="139"/>
      <c r="H158" s="139"/>
      <c r="I158" s="139"/>
      <c r="J158" s="139"/>
    </row>
    <row r="159" spans="1:10" ht="15.75" x14ac:dyDescent="0.25">
      <c r="A159" s="56"/>
      <c r="B159" s="56"/>
      <c r="C159" s="82"/>
      <c r="D159" s="57"/>
      <c r="E159" s="57"/>
      <c r="F159" s="56"/>
      <c r="G159" s="139"/>
      <c r="H159" s="139"/>
      <c r="I159" s="139"/>
      <c r="J159" s="139"/>
    </row>
    <row r="160" spans="1:10" ht="15.75" x14ac:dyDescent="0.25">
      <c r="A160" s="56"/>
      <c r="B160" s="56"/>
      <c r="C160" s="56"/>
      <c r="D160" s="57"/>
      <c r="E160" s="57"/>
      <c r="F160" s="56"/>
      <c r="G160" s="139"/>
      <c r="H160" s="139"/>
      <c r="I160" s="139"/>
      <c r="J160" s="139"/>
    </row>
    <row r="161" spans="1:10" ht="15.75" x14ac:dyDescent="0.25">
      <c r="A161" s="56"/>
      <c r="B161" s="56"/>
      <c r="C161" s="56"/>
      <c r="D161" s="57"/>
      <c r="E161" s="57"/>
      <c r="F161" s="56"/>
      <c r="G161" s="139"/>
      <c r="H161" s="139"/>
      <c r="I161" s="139"/>
      <c r="J161" s="139"/>
    </row>
    <row r="162" spans="1:10" ht="15.75" x14ac:dyDescent="0.25">
      <c r="A162" s="56"/>
      <c r="B162" s="56"/>
      <c r="C162" s="56"/>
      <c r="D162" s="57"/>
      <c r="E162" s="57"/>
      <c r="F162" s="56"/>
      <c r="G162" s="139"/>
      <c r="H162" s="139"/>
      <c r="I162" s="139"/>
      <c r="J162" s="139"/>
    </row>
    <row r="163" spans="1:10" ht="15.75" x14ac:dyDescent="0.25">
      <c r="A163" s="56"/>
      <c r="B163" s="56"/>
      <c r="C163" s="56"/>
      <c r="D163" s="57"/>
      <c r="E163" s="57"/>
      <c r="F163" s="56"/>
      <c r="G163" s="139"/>
      <c r="H163" s="139"/>
      <c r="I163" s="139"/>
      <c r="J163" s="139"/>
    </row>
    <row r="164" spans="1:10" ht="15.75" x14ac:dyDescent="0.25">
      <c r="A164" s="56"/>
      <c r="B164" s="56"/>
      <c r="C164" s="56"/>
      <c r="D164" s="57"/>
      <c r="E164" s="57"/>
      <c r="F164" s="56"/>
      <c r="G164" s="139"/>
      <c r="H164" s="139"/>
      <c r="I164" s="139"/>
      <c r="J164" s="139"/>
    </row>
    <row r="165" spans="1:10" ht="15.75" x14ac:dyDescent="0.25">
      <c r="A165" s="56"/>
      <c r="B165" s="56"/>
      <c r="C165" s="56"/>
      <c r="D165" s="57"/>
      <c r="E165" s="57"/>
      <c r="F165" s="56"/>
      <c r="G165" s="139"/>
      <c r="H165" s="139"/>
      <c r="I165" s="139"/>
      <c r="J165" s="139"/>
    </row>
    <row r="166" spans="1:10" ht="15.75" x14ac:dyDescent="0.25">
      <c r="A166" s="56"/>
      <c r="B166" s="56"/>
      <c r="C166" s="56"/>
      <c r="D166" s="57"/>
      <c r="E166" s="57"/>
      <c r="F166" s="56"/>
      <c r="G166" s="139"/>
      <c r="H166" s="139"/>
      <c r="I166" s="139"/>
      <c r="J166" s="139"/>
    </row>
    <row r="167" spans="1:10" ht="15.75" x14ac:dyDescent="0.25">
      <c r="A167" s="56"/>
      <c r="B167" s="56"/>
      <c r="C167" s="56"/>
      <c r="D167" s="57"/>
      <c r="E167" s="57"/>
      <c r="F167" s="56"/>
      <c r="G167" s="139"/>
      <c r="H167" s="139"/>
      <c r="I167" s="139"/>
      <c r="J167" s="139"/>
    </row>
    <row r="168" spans="1:10" ht="15.75" x14ac:dyDescent="0.25">
      <c r="A168" s="56"/>
      <c r="B168" s="56"/>
      <c r="C168" s="56"/>
      <c r="D168" s="57"/>
      <c r="E168" s="57"/>
      <c r="F168" s="56"/>
      <c r="G168" s="139"/>
      <c r="H168" s="139"/>
      <c r="I168" s="139"/>
      <c r="J168" s="139"/>
    </row>
    <row r="169" spans="1:10" ht="15.75" x14ac:dyDescent="0.25">
      <c r="A169" s="56"/>
      <c r="B169" s="56"/>
      <c r="C169" s="56"/>
      <c r="D169" s="57"/>
      <c r="E169" s="57"/>
      <c r="F169" s="56"/>
      <c r="G169" s="139"/>
      <c r="H169" s="139"/>
      <c r="I169" s="139"/>
      <c r="J169" s="139"/>
    </row>
    <row r="170" spans="1:10" ht="15.75" x14ac:dyDescent="0.25">
      <c r="A170" s="56"/>
      <c r="B170" s="56"/>
      <c r="C170" s="56"/>
      <c r="D170" s="57"/>
      <c r="E170" s="57"/>
      <c r="F170" s="56"/>
      <c r="G170" s="139"/>
      <c r="H170" s="139"/>
      <c r="I170" s="139"/>
      <c r="J170" s="139"/>
    </row>
    <row r="171" spans="1:10" ht="15.75" x14ac:dyDescent="0.25">
      <c r="A171" s="56"/>
      <c r="B171" s="56"/>
      <c r="C171" s="56"/>
      <c r="D171" s="57"/>
      <c r="E171" s="57"/>
      <c r="F171" s="56"/>
      <c r="G171" s="139"/>
      <c r="H171" s="139"/>
      <c r="I171" s="139"/>
      <c r="J171" s="139"/>
    </row>
    <row r="172" spans="1:10" ht="15.75" x14ac:dyDescent="0.25">
      <c r="A172" s="56"/>
      <c r="B172" s="56"/>
      <c r="C172" s="56"/>
      <c r="D172" s="57"/>
      <c r="E172" s="57"/>
      <c r="F172" s="56"/>
      <c r="G172" s="61"/>
      <c r="H172" s="61"/>
      <c r="I172" s="139"/>
      <c r="J172" s="139"/>
    </row>
    <row r="173" spans="1:10" ht="15.75" x14ac:dyDescent="0.25">
      <c r="A173" s="56"/>
      <c r="B173" s="56"/>
      <c r="C173" s="56"/>
      <c r="D173" s="57"/>
      <c r="E173" s="57"/>
      <c r="F173" s="56"/>
      <c r="G173" s="139"/>
      <c r="H173" s="139"/>
      <c r="I173" s="139"/>
      <c r="J173" s="139"/>
    </row>
    <row r="174" spans="1:10" ht="15.75" x14ac:dyDescent="0.25">
      <c r="A174" s="56"/>
      <c r="B174" s="56"/>
      <c r="C174" s="56"/>
      <c r="D174" s="57"/>
      <c r="E174" s="57"/>
      <c r="F174" s="56"/>
      <c r="G174" s="139"/>
      <c r="H174" s="139"/>
      <c r="I174" s="139"/>
      <c r="J174" s="139"/>
    </row>
    <row r="175" spans="1:10" ht="15.75" x14ac:dyDescent="0.25">
      <c r="A175" s="56"/>
      <c r="B175" s="56"/>
      <c r="C175" s="56"/>
      <c r="D175" s="57"/>
      <c r="E175" s="57"/>
      <c r="F175" s="56"/>
      <c r="G175" s="139"/>
      <c r="H175" s="139"/>
      <c r="I175" s="139"/>
      <c r="J175" s="139"/>
    </row>
    <row r="176" spans="1:10" ht="15.75" x14ac:dyDescent="0.25">
      <c r="A176" s="56"/>
      <c r="B176" s="56"/>
      <c r="C176" s="56"/>
      <c r="D176" s="57"/>
      <c r="E176" s="57"/>
      <c r="F176" s="56"/>
      <c r="G176" s="139"/>
      <c r="H176" s="139"/>
      <c r="I176" s="139"/>
      <c r="J176" s="139"/>
    </row>
    <row r="177" spans="1:10" ht="15.75" x14ac:dyDescent="0.25">
      <c r="A177" s="56"/>
      <c r="B177" s="56"/>
      <c r="C177" s="56"/>
      <c r="D177" s="57"/>
      <c r="E177" s="57"/>
      <c r="F177" s="56"/>
      <c r="G177" s="139"/>
      <c r="H177" s="139"/>
      <c r="I177" s="139"/>
      <c r="J177" s="139"/>
    </row>
    <row r="178" spans="1:10" ht="15.75" x14ac:dyDescent="0.25">
      <c r="A178" s="56"/>
      <c r="B178" s="56"/>
      <c r="C178" s="56"/>
      <c r="D178" s="57"/>
      <c r="E178" s="57"/>
      <c r="F178" s="56"/>
      <c r="G178" s="139"/>
      <c r="H178" s="139"/>
      <c r="I178" s="139"/>
      <c r="J178" s="139"/>
    </row>
  </sheetData>
  <mergeCells count="88">
    <mergeCell ref="G158:H158"/>
    <mergeCell ref="I158:J158"/>
    <mergeCell ref="I155:J155"/>
    <mergeCell ref="G155:H155"/>
    <mergeCell ref="G156:H156"/>
    <mergeCell ref="I156:J156"/>
    <mergeCell ref="G157:H157"/>
    <mergeCell ref="I157:J157"/>
    <mergeCell ref="E153:F153"/>
    <mergeCell ref="G153:H153"/>
    <mergeCell ref="I153:J153"/>
    <mergeCell ref="G154:H154"/>
    <mergeCell ref="I154:J154"/>
    <mergeCell ref="E148:F148"/>
    <mergeCell ref="G148:H148"/>
    <mergeCell ref="I148:J148"/>
    <mergeCell ref="I152:J152"/>
    <mergeCell ref="G152:H152"/>
    <mergeCell ref="G141:H141"/>
    <mergeCell ref="I141:J141"/>
    <mergeCell ref="I143:J143"/>
    <mergeCell ref="G143:H143"/>
    <mergeCell ref="G145:H145"/>
    <mergeCell ref="I145:J145"/>
    <mergeCell ref="G35:H35"/>
    <mergeCell ref="I35:J35"/>
    <mergeCell ref="G128:H128"/>
    <mergeCell ref="I128:J128"/>
    <mergeCell ref="G129:H129"/>
    <mergeCell ref="I129:J129"/>
    <mergeCell ref="I20:J20"/>
    <mergeCell ref="G20:H20"/>
    <mergeCell ref="G32:H32"/>
    <mergeCell ref="I32:J32"/>
    <mergeCell ref="G34:H34"/>
    <mergeCell ref="I34:J34"/>
    <mergeCell ref="I174:J174"/>
    <mergeCell ref="I175:J175"/>
    <mergeCell ref="I176:J176"/>
    <mergeCell ref="C1:F1"/>
    <mergeCell ref="G1:H1"/>
    <mergeCell ref="I1:J1"/>
    <mergeCell ref="C2:F2"/>
    <mergeCell ref="G2:H2"/>
    <mergeCell ref="I2:J2"/>
    <mergeCell ref="C3:F3"/>
    <mergeCell ref="G3:H3"/>
    <mergeCell ref="I3:J3"/>
    <mergeCell ref="G6:H6"/>
    <mergeCell ref="I6:J6"/>
    <mergeCell ref="G13:H13"/>
    <mergeCell ref="I13:J13"/>
    <mergeCell ref="I169:J169"/>
    <mergeCell ref="G177:H177"/>
    <mergeCell ref="G178:H178"/>
    <mergeCell ref="G169:H169"/>
    <mergeCell ref="G170:H170"/>
    <mergeCell ref="G171:H171"/>
    <mergeCell ref="G173:H173"/>
    <mergeCell ref="G174:H174"/>
    <mergeCell ref="G175:H175"/>
    <mergeCell ref="G176:H176"/>
    <mergeCell ref="I177:J177"/>
    <mergeCell ref="I178:J178"/>
    <mergeCell ref="I170:J170"/>
    <mergeCell ref="I171:J171"/>
    <mergeCell ref="I172:J172"/>
    <mergeCell ref="I173:J173"/>
    <mergeCell ref="G166:H166"/>
    <mergeCell ref="G167:H167"/>
    <mergeCell ref="G168:H168"/>
    <mergeCell ref="I163:J163"/>
    <mergeCell ref="I164:J164"/>
    <mergeCell ref="I165:J165"/>
    <mergeCell ref="I166:J166"/>
    <mergeCell ref="I167:J167"/>
    <mergeCell ref="I168:J168"/>
    <mergeCell ref="I162:J162"/>
    <mergeCell ref="G162:H162"/>
    <mergeCell ref="G163:H163"/>
    <mergeCell ref="G164:H164"/>
    <mergeCell ref="G165:H165"/>
    <mergeCell ref="G159:H159"/>
    <mergeCell ref="I159:J159"/>
    <mergeCell ref="G160:H160"/>
    <mergeCell ref="I160:J160"/>
    <mergeCell ref="G161:H161"/>
    <mergeCell ref="I161:J1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MONTHLY CASH FLOW</vt:lpstr>
      <vt:lpstr>RUNNING CASH FLOW</vt:lpstr>
      <vt:lpstr>Paystub Calculator</vt:lpstr>
      <vt:lpstr>CASH FLOW-Detail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Optometry Wealth</dc:creator>
  <cp:lastModifiedBy>Optometry Wealth</cp:lastModifiedBy>
  <dcterms:created xsi:type="dcterms:W3CDTF">2022-12-16T18:53:10Z</dcterms:created>
  <dcterms:modified xsi:type="dcterms:W3CDTF">2022-12-16T21:39:49Z</dcterms:modified>
</cp:coreProperties>
</file>